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9 12 თვე" sheetId="6" r:id="rId1"/>
  </sheets>
  <definedNames>
    <definedName name="_xlnm._FilterDatabase" localSheetId="0" hidden="1">'2019 12 თვე'!$A$4:$AQ$4</definedName>
    <definedName name="_xlnm.Print_Area" localSheetId="0">'2019 12 თვე'!$A$1:$AO$76</definedName>
    <definedName name="_xlnm.Print_Titles" localSheetId="0">'2019 12 თვე'!$3:$4</definedName>
  </definedNames>
  <calcPr calcId="162913"/>
</workbook>
</file>

<file path=xl/calcChain.xml><?xml version="1.0" encoding="utf-8"?>
<calcChain xmlns="http://schemas.openxmlformats.org/spreadsheetml/2006/main">
  <c r="AG49" i="6" l="1"/>
  <c r="AG73" i="6" l="1"/>
  <c r="AG69" i="6"/>
  <c r="AG63" i="6"/>
  <c r="AG58" i="6"/>
  <c r="AG45" i="6"/>
  <c r="AG42" i="6"/>
  <c r="AG32" i="6"/>
  <c r="AG29" i="6"/>
  <c r="AG26" i="6"/>
  <c r="AG15" i="6"/>
  <c r="AG10" i="6"/>
  <c r="AG6" i="6"/>
  <c r="AG76" i="6" l="1"/>
  <c r="AG66" i="6"/>
  <c r="AC55" i="6" l="1"/>
  <c r="AB55" i="6"/>
  <c r="AD55" i="6"/>
  <c r="X55" i="6"/>
  <c r="T55" i="6"/>
  <c r="L55" i="6"/>
  <c r="I55" i="6"/>
  <c r="C55" i="6"/>
  <c r="AO53" i="6" l="1"/>
  <c r="AO55" i="6"/>
  <c r="AL55" i="6"/>
  <c r="D55" i="6"/>
  <c r="E55" i="6"/>
  <c r="F55" i="6"/>
  <c r="G55" i="6"/>
  <c r="H55" i="6"/>
  <c r="J55" i="6"/>
  <c r="K55" i="6"/>
  <c r="M55" i="6"/>
  <c r="N55" i="6"/>
  <c r="O55" i="6"/>
  <c r="P55" i="6"/>
  <c r="Q55" i="6"/>
  <c r="R55" i="6"/>
  <c r="S55" i="6"/>
  <c r="U55" i="6"/>
  <c r="V55" i="6"/>
  <c r="W55" i="6"/>
  <c r="Y55" i="6"/>
  <c r="Z55" i="6"/>
  <c r="AA55" i="6"/>
  <c r="AE55" i="6"/>
  <c r="AF55" i="6"/>
  <c r="AG55" i="6"/>
  <c r="AH55" i="6"/>
  <c r="AI55" i="6"/>
  <c r="AJ55" i="6"/>
  <c r="AK55" i="6"/>
  <c r="AM57" i="6"/>
  <c r="AM55" i="6" s="1"/>
  <c r="AD66" i="6"/>
  <c r="AM60" i="6"/>
  <c r="AN57" i="6"/>
  <c r="AN55" i="6" s="1"/>
  <c r="AO57" i="6"/>
  <c r="X53" i="6"/>
  <c r="Y53" i="6"/>
  <c r="Z53" i="6"/>
  <c r="AA53" i="6"/>
  <c r="AB53" i="6"/>
  <c r="AC53" i="6"/>
  <c r="AD53" i="6"/>
  <c r="AE53" i="6"/>
  <c r="AF53" i="6"/>
  <c r="AM7" i="6" l="1"/>
  <c r="AA42" i="6" l="1"/>
  <c r="AM44" i="6"/>
  <c r="AO44" i="6"/>
  <c r="AN44" i="6"/>
  <c r="AL42" i="6" l="1"/>
  <c r="AK42" i="6"/>
  <c r="AJ42" i="6"/>
  <c r="AI42" i="6"/>
  <c r="AH42" i="6"/>
  <c r="AF42" i="6"/>
  <c r="AE42" i="6"/>
  <c r="AD42" i="6"/>
  <c r="AC42" i="6"/>
  <c r="AB42" i="6"/>
  <c r="Z42" i="6"/>
  <c r="Y42" i="6"/>
  <c r="X42" i="6"/>
  <c r="W42" i="6"/>
  <c r="V42" i="6"/>
  <c r="U42" i="6"/>
  <c r="T42" i="6"/>
  <c r="S42" i="6"/>
  <c r="R42" i="6"/>
  <c r="Q42" i="6"/>
  <c r="P42" i="6"/>
  <c r="O42" i="6"/>
  <c r="M42" i="6"/>
  <c r="N42" i="6"/>
  <c r="L42" i="6"/>
  <c r="K42" i="6"/>
  <c r="J42" i="6"/>
  <c r="I42" i="6"/>
  <c r="H42" i="6"/>
  <c r="G42" i="6"/>
  <c r="F42" i="6"/>
  <c r="E42" i="6"/>
  <c r="D42" i="6"/>
  <c r="C42" i="6"/>
  <c r="X73" i="6" l="1"/>
  <c r="X69" i="6"/>
  <c r="X66" i="6"/>
  <c r="X63" i="6" s="1"/>
  <c r="X45" i="6"/>
  <c r="X40" i="6"/>
  <c r="X29" i="6"/>
  <c r="X26" i="6"/>
  <c r="F61" i="6" l="1"/>
  <c r="G61" i="6"/>
  <c r="H61" i="6"/>
  <c r="I61" i="6"/>
  <c r="I58" i="6" s="1"/>
  <c r="J61" i="6"/>
  <c r="K61" i="6"/>
  <c r="L61" i="6"/>
  <c r="M61" i="6"/>
  <c r="M58" i="6" s="1"/>
  <c r="N61" i="6"/>
  <c r="O61" i="6"/>
  <c r="P61" i="6"/>
  <c r="Q61" i="6"/>
  <c r="Q58" i="6" s="1"/>
  <c r="R61" i="6"/>
  <c r="S61" i="6"/>
  <c r="T61" i="6"/>
  <c r="U61" i="6"/>
  <c r="U58" i="6" s="1"/>
  <c r="V61" i="6"/>
  <c r="W61" i="6"/>
  <c r="X61" i="6"/>
  <c r="X58" i="6" s="1"/>
  <c r="Y61" i="6"/>
  <c r="Y58" i="6" s="1"/>
  <c r="Z61" i="6"/>
  <c r="Z58" i="6" s="1"/>
  <c r="AA61" i="6"/>
  <c r="AA58" i="6" s="1"/>
  <c r="AB61" i="6"/>
  <c r="AC61" i="6"/>
  <c r="AD61" i="6"/>
  <c r="AD58" i="6" s="1"/>
  <c r="AE61" i="6"/>
  <c r="AE58" i="6" s="1"/>
  <c r="AF61" i="6"/>
  <c r="AG61" i="6"/>
  <c r="AH61" i="6"/>
  <c r="AI61" i="6"/>
  <c r="AI58" i="6" s="1"/>
  <c r="AJ61" i="6"/>
  <c r="AJ58" i="6" s="1"/>
  <c r="AK61" i="6"/>
  <c r="AL61" i="6"/>
  <c r="AB58" i="6"/>
  <c r="AC58" i="6"/>
  <c r="AF58" i="6"/>
  <c r="AH58" i="6"/>
  <c r="AK58" i="6"/>
  <c r="AL58" i="6"/>
  <c r="W58" i="6"/>
  <c r="V58" i="6"/>
  <c r="R58" i="6"/>
  <c r="S58" i="6"/>
  <c r="T58" i="6"/>
  <c r="P58" i="6"/>
  <c r="O58" i="6"/>
  <c r="N58" i="6"/>
  <c r="L58" i="6"/>
  <c r="K58" i="6"/>
  <c r="J58" i="6"/>
  <c r="H58" i="6"/>
  <c r="G58" i="6"/>
  <c r="F58" i="6"/>
  <c r="AO60" i="6"/>
  <c r="AN60" i="6"/>
  <c r="R63" i="6" l="1"/>
  <c r="R66" i="6"/>
  <c r="S66" i="6"/>
  <c r="T66" i="6"/>
  <c r="U66" i="6"/>
  <c r="V66" i="6"/>
  <c r="W66" i="6"/>
  <c r="Y66" i="6"/>
  <c r="Z66" i="6"/>
  <c r="AA66" i="6"/>
  <c r="AB66" i="6"/>
  <c r="AC66" i="6"/>
  <c r="AE66" i="6"/>
  <c r="AF66" i="6"/>
  <c r="AH66" i="6"/>
  <c r="AI66" i="6"/>
  <c r="AJ66" i="6"/>
  <c r="AK66" i="6"/>
  <c r="AL66" i="6"/>
  <c r="Q66" i="6"/>
  <c r="N66" i="6"/>
  <c r="O66" i="6"/>
  <c r="AM71" i="6"/>
  <c r="C69" i="6"/>
  <c r="R69" i="6" l="1"/>
  <c r="AO71" i="6" l="1"/>
  <c r="AN71" i="6"/>
  <c r="O26" i="6"/>
  <c r="AO52" i="6" l="1"/>
  <c r="AN52" i="6"/>
  <c r="AM52" i="6"/>
  <c r="AO50" i="6"/>
  <c r="AN50" i="6"/>
  <c r="AM50" i="6"/>
  <c r="P66" i="6"/>
  <c r="M66" i="6"/>
  <c r="L66" i="6"/>
  <c r="AM19" i="6" l="1"/>
  <c r="L73" i="6" l="1"/>
  <c r="L69" i="6"/>
  <c r="L63" i="6"/>
  <c r="L45" i="6"/>
  <c r="AN67" i="6"/>
  <c r="AO68" i="6"/>
  <c r="AN68" i="6"/>
  <c r="AN66" i="6" s="1"/>
  <c r="AM68" i="6"/>
  <c r="AM66" i="6" s="1"/>
  <c r="D66" i="6"/>
  <c r="E66" i="6"/>
  <c r="F66" i="6"/>
  <c r="G66" i="6"/>
  <c r="H66" i="6"/>
  <c r="I66" i="6"/>
  <c r="J66" i="6"/>
  <c r="K66" i="6"/>
  <c r="C66" i="6"/>
  <c r="AM9" i="6"/>
  <c r="AM8" i="6" s="1"/>
  <c r="C53" i="6" l="1"/>
  <c r="I63" i="6"/>
  <c r="C45" i="6"/>
  <c r="C49" i="6" l="1"/>
  <c r="AO54" i="6"/>
  <c r="AN54" i="6"/>
  <c r="AN53" i="6" s="1"/>
  <c r="AM54" i="6"/>
  <c r="AM53" i="6" s="1"/>
  <c r="AL53" i="6"/>
  <c r="AK53" i="6"/>
  <c r="AJ53" i="6"/>
  <c r="AI53" i="6"/>
  <c r="AH53" i="6"/>
  <c r="AG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AO72" i="6" l="1"/>
  <c r="AN72" i="6"/>
  <c r="AM72" i="6"/>
  <c r="I69" i="6"/>
  <c r="F18" i="6"/>
  <c r="C18" i="6"/>
  <c r="AN19" i="6"/>
  <c r="AN18" i="6" s="1"/>
  <c r="AO19" i="6"/>
  <c r="AO18" i="6" s="1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E18" i="6"/>
  <c r="D18" i="6"/>
  <c r="M69" i="6"/>
  <c r="N69" i="6"/>
  <c r="O69" i="6"/>
  <c r="P69" i="6"/>
  <c r="Q69" i="6"/>
  <c r="S69" i="6"/>
  <c r="T69" i="6"/>
  <c r="U69" i="6"/>
  <c r="V69" i="6"/>
  <c r="W69" i="6"/>
  <c r="Y69" i="6"/>
  <c r="Z69" i="6"/>
  <c r="AA69" i="6"/>
  <c r="AB69" i="6"/>
  <c r="AC69" i="6"/>
  <c r="AD69" i="6"/>
  <c r="AE69" i="6"/>
  <c r="AF69" i="6"/>
  <c r="AH69" i="6"/>
  <c r="AI69" i="6"/>
  <c r="AJ69" i="6"/>
  <c r="AK69" i="6"/>
  <c r="AL69" i="6"/>
  <c r="K69" i="6"/>
  <c r="J69" i="6"/>
  <c r="H69" i="6"/>
  <c r="G69" i="6"/>
  <c r="F69" i="6"/>
  <c r="E69" i="6"/>
  <c r="D69" i="6"/>
  <c r="F73" i="6" l="1"/>
  <c r="F63" i="6"/>
  <c r="F45" i="6"/>
  <c r="F40" i="6"/>
  <c r="F29" i="6"/>
  <c r="F26" i="6"/>
  <c r="D63" i="6" l="1"/>
  <c r="E63" i="6"/>
  <c r="G63" i="6"/>
  <c r="H63" i="6"/>
  <c r="J63" i="6"/>
  <c r="K63" i="6"/>
  <c r="M63" i="6"/>
  <c r="N63" i="6"/>
  <c r="O63" i="6"/>
  <c r="P63" i="6"/>
  <c r="Q63" i="6"/>
  <c r="C63" i="6"/>
  <c r="AJ49" i="6" l="1"/>
  <c r="AI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D76" i="6" s="1"/>
  <c r="AE49" i="6"/>
  <c r="AF49" i="6"/>
  <c r="AH49" i="6"/>
  <c r="AK49" i="6"/>
  <c r="AL49" i="6"/>
  <c r="AN7" i="6" l="1"/>
  <c r="AO56" i="6"/>
  <c r="AN56" i="6"/>
  <c r="AM56" i="6"/>
  <c r="AI73" i="6" l="1"/>
  <c r="AI63" i="6"/>
  <c r="AI45" i="6"/>
  <c r="AI36" i="6"/>
  <c r="AI38" i="6"/>
  <c r="AI40" i="6"/>
  <c r="AH36" i="6"/>
  <c r="AH38" i="6"/>
  <c r="AI29" i="6"/>
  <c r="AH29" i="6"/>
  <c r="AI26" i="6"/>
  <c r="AI24" i="6"/>
  <c r="AI22" i="6"/>
  <c r="AI20" i="6"/>
  <c r="AI13" i="6"/>
  <c r="AI8" i="6"/>
  <c r="AI6" i="6" s="1"/>
  <c r="AH8" i="6"/>
  <c r="AH6" i="6" s="1"/>
  <c r="AI15" i="6" l="1"/>
  <c r="AI32" i="6"/>
  <c r="AM6" i="6" l="1"/>
  <c r="Z40" i="6" l="1"/>
  <c r="Z45" i="6"/>
  <c r="AM75" i="6" l="1"/>
  <c r="AN31" i="6"/>
  <c r="AN12" i="6" l="1"/>
  <c r="AM12" i="6"/>
  <c r="Y36" i="6" l="1"/>
  <c r="Z36" i="6"/>
  <c r="AA36" i="6"/>
  <c r="AB36" i="6"/>
  <c r="AC36" i="6"/>
  <c r="AD36" i="6"/>
  <c r="AE36" i="6"/>
  <c r="AF36" i="6"/>
  <c r="AG36" i="6"/>
  <c r="AJ36" i="6"/>
  <c r="AK36" i="6"/>
  <c r="AL36" i="6"/>
  <c r="X36" i="6"/>
  <c r="Y38" i="6"/>
  <c r="Z38" i="6"/>
  <c r="AA38" i="6"/>
  <c r="AB38" i="6"/>
  <c r="AC38" i="6"/>
  <c r="AD38" i="6"/>
  <c r="AE38" i="6"/>
  <c r="AF38" i="6"/>
  <c r="AG38" i="6"/>
  <c r="AJ38" i="6"/>
  <c r="AK38" i="6"/>
  <c r="AL38" i="6"/>
  <c r="X38" i="6"/>
  <c r="AM39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C38" i="6"/>
  <c r="U29" i="6"/>
  <c r="X32" i="6" l="1"/>
  <c r="AO39" i="6"/>
  <c r="AN39" i="6"/>
  <c r="AO31" i="6"/>
  <c r="AM31" i="6"/>
  <c r="D29" i="6"/>
  <c r="E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V29" i="6"/>
  <c r="W29" i="6"/>
  <c r="Y29" i="6"/>
  <c r="Z29" i="6"/>
  <c r="AA29" i="6"/>
  <c r="AB29" i="6"/>
  <c r="AC29" i="6"/>
  <c r="AD29" i="6"/>
  <c r="AE29" i="6"/>
  <c r="AF29" i="6"/>
  <c r="AJ29" i="6"/>
  <c r="AK29" i="6"/>
  <c r="AL29" i="6"/>
  <c r="C29" i="6"/>
  <c r="AO67" i="6"/>
  <c r="AO66" i="6" s="1"/>
  <c r="AM67" i="6"/>
  <c r="AO65" i="6"/>
  <c r="AN65" i="6"/>
  <c r="AM65" i="6"/>
  <c r="AO64" i="6"/>
  <c r="AN64" i="6"/>
  <c r="AM64" i="6"/>
  <c r="S63" i="6"/>
  <c r="T63" i="6"/>
  <c r="U63" i="6"/>
  <c r="V63" i="6"/>
  <c r="W63" i="6"/>
  <c r="Y63" i="6"/>
  <c r="Z63" i="6"/>
  <c r="AA63" i="6"/>
  <c r="AB63" i="6"/>
  <c r="AC63" i="6"/>
  <c r="AD63" i="6"/>
  <c r="AE63" i="6"/>
  <c r="AF63" i="6"/>
  <c r="AH63" i="6"/>
  <c r="AJ63" i="6"/>
  <c r="AK63" i="6"/>
  <c r="AL63" i="6"/>
  <c r="AM63" i="6" l="1"/>
  <c r="AO63" i="6"/>
  <c r="AN63" i="6"/>
  <c r="AN75" i="6"/>
  <c r="AO75" i="6"/>
  <c r="D36" i="6" l="1"/>
  <c r="E36" i="6"/>
  <c r="F36" i="6"/>
  <c r="F32" i="6" s="1"/>
  <c r="G36" i="6"/>
  <c r="H36" i="6"/>
  <c r="I36" i="6"/>
  <c r="J36" i="6"/>
  <c r="K36" i="6"/>
  <c r="L36" i="6"/>
  <c r="L32" i="6" s="1"/>
  <c r="M36" i="6"/>
  <c r="N36" i="6"/>
  <c r="O36" i="6"/>
  <c r="P36" i="6"/>
  <c r="Q36" i="6"/>
  <c r="R36" i="6"/>
  <c r="S36" i="6"/>
  <c r="T36" i="6"/>
  <c r="U36" i="6"/>
  <c r="U32" i="6" s="1"/>
  <c r="V36" i="6"/>
  <c r="W36" i="6"/>
  <c r="C36" i="6"/>
  <c r="C32" i="6" s="1"/>
  <c r="D73" i="6"/>
  <c r="E73" i="6"/>
  <c r="G73" i="6"/>
  <c r="H73" i="6"/>
  <c r="I73" i="6"/>
  <c r="J73" i="6"/>
  <c r="K73" i="6"/>
  <c r="M73" i="6"/>
  <c r="N73" i="6"/>
  <c r="O73" i="6"/>
  <c r="P73" i="6"/>
  <c r="Q73" i="6"/>
  <c r="R73" i="6"/>
  <c r="S73" i="6"/>
  <c r="T73" i="6"/>
  <c r="U73" i="6"/>
  <c r="V73" i="6"/>
  <c r="W73" i="6"/>
  <c r="Y73" i="6"/>
  <c r="Z73" i="6"/>
  <c r="AA73" i="6"/>
  <c r="AB73" i="6"/>
  <c r="AC73" i="6"/>
  <c r="AD73" i="6"/>
  <c r="AE73" i="6"/>
  <c r="AF73" i="6"/>
  <c r="AH73" i="6"/>
  <c r="AJ73" i="6"/>
  <c r="AK73" i="6"/>
  <c r="AL73" i="6"/>
  <c r="C73" i="6"/>
  <c r="AM37" i="6"/>
  <c r="AN37" i="6"/>
  <c r="AO37" i="6"/>
  <c r="AM34" i="6" l="1"/>
  <c r="AN34" i="6"/>
  <c r="AO34" i="6"/>
  <c r="AO70" i="6" l="1"/>
  <c r="AO69" i="6" s="1"/>
  <c r="AN70" i="6"/>
  <c r="AN69" i="6" s="1"/>
  <c r="AM70" i="6"/>
  <c r="AM69" i="6" s="1"/>
  <c r="C22" i="6" l="1"/>
  <c r="AO21" i="6" l="1"/>
  <c r="AM23" i="6" l="1"/>
  <c r="AN23" i="6"/>
  <c r="AO23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J22" i="6"/>
  <c r="AK22" i="6"/>
  <c r="AL22" i="6"/>
  <c r="AO74" i="6" l="1"/>
  <c r="AO73" i="6" s="1"/>
  <c r="AN74" i="6"/>
  <c r="AN73" i="6" s="1"/>
  <c r="AM74" i="6"/>
  <c r="AM73" i="6" s="1"/>
  <c r="AM25" i="6"/>
  <c r="AN25" i="6"/>
  <c r="AO25" i="6"/>
  <c r="C24" i="6" l="1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J24" i="6"/>
  <c r="AK24" i="6"/>
  <c r="AL24" i="6"/>
  <c r="C26" i="6" l="1"/>
  <c r="AM51" i="6" l="1"/>
  <c r="AN51" i="6"/>
  <c r="AN49" i="6" s="1"/>
  <c r="AO51" i="6"/>
  <c r="AO49" i="6" s="1"/>
  <c r="AO62" i="6"/>
  <c r="AO61" i="6" s="1"/>
  <c r="AN62" i="6"/>
  <c r="AN61" i="6" s="1"/>
  <c r="AM62" i="6"/>
  <c r="AM61" i="6" s="1"/>
  <c r="AO59" i="6"/>
  <c r="AN59" i="6"/>
  <c r="AM59" i="6"/>
  <c r="AO48" i="6"/>
  <c r="AN48" i="6"/>
  <c r="AM48" i="6"/>
  <c r="AO47" i="6"/>
  <c r="AN47" i="6"/>
  <c r="AM47" i="6"/>
  <c r="AO46" i="6"/>
  <c r="AN46" i="6"/>
  <c r="AM46" i="6"/>
  <c r="AO43" i="6"/>
  <c r="AO42" i="6" s="1"/>
  <c r="AN43" i="6"/>
  <c r="AN42" i="6" s="1"/>
  <c r="AM43" i="6"/>
  <c r="AM42" i="6" s="1"/>
  <c r="AO41" i="6"/>
  <c r="AN41" i="6"/>
  <c r="AM41" i="6"/>
  <c r="AO38" i="6"/>
  <c r="AN38" i="6"/>
  <c r="AM38" i="6"/>
  <c r="AO36" i="6"/>
  <c r="AN36" i="6"/>
  <c r="AM36" i="6"/>
  <c r="AO35" i="6"/>
  <c r="AN35" i="6"/>
  <c r="AM35" i="6"/>
  <c r="AO33" i="6"/>
  <c r="AN33" i="6"/>
  <c r="AM33" i="6"/>
  <c r="AO30" i="6"/>
  <c r="AO29" i="6" s="1"/>
  <c r="AN30" i="6"/>
  <c r="AN29" i="6" s="1"/>
  <c r="AM30" i="6"/>
  <c r="AM29" i="6" s="1"/>
  <c r="AO28" i="6"/>
  <c r="AN28" i="6"/>
  <c r="AM28" i="6"/>
  <c r="AO27" i="6"/>
  <c r="AN27" i="6"/>
  <c r="AM27" i="6"/>
  <c r="AO24" i="6"/>
  <c r="AN24" i="6"/>
  <c r="AM24" i="6"/>
  <c r="AO22" i="6"/>
  <c r="AN22" i="6"/>
  <c r="AM22" i="6"/>
  <c r="AN21" i="6"/>
  <c r="AM21" i="6"/>
  <c r="AO17" i="6"/>
  <c r="AN17" i="6"/>
  <c r="AM17" i="6"/>
  <c r="AO16" i="6"/>
  <c r="AN16" i="6"/>
  <c r="AM16" i="6"/>
  <c r="AO14" i="6"/>
  <c r="AN14" i="6"/>
  <c r="AM14" i="6"/>
  <c r="AO12" i="6"/>
  <c r="AO11" i="6"/>
  <c r="AN11" i="6"/>
  <c r="AM11" i="6"/>
  <c r="AO9" i="6"/>
  <c r="AN9" i="6"/>
  <c r="AO7" i="6"/>
  <c r="AJ45" i="6"/>
  <c r="AK45" i="6"/>
  <c r="AL45" i="6"/>
  <c r="AJ40" i="6"/>
  <c r="AK40" i="6"/>
  <c r="AL40" i="6"/>
  <c r="AJ26" i="6"/>
  <c r="AK26" i="6"/>
  <c r="AL26" i="6"/>
  <c r="AJ20" i="6"/>
  <c r="AJ15" i="6" s="1"/>
  <c r="AK20" i="6"/>
  <c r="AK15" i="6" s="1"/>
  <c r="AL20" i="6"/>
  <c r="AL15" i="6" s="1"/>
  <c r="AJ13" i="6"/>
  <c r="AJ10" i="6" s="1"/>
  <c r="AK13" i="6"/>
  <c r="AK10" i="6" s="1"/>
  <c r="AL13" i="6"/>
  <c r="AL10" i="6" s="1"/>
  <c r="AJ8" i="6"/>
  <c r="AJ6" i="6" s="1"/>
  <c r="AK8" i="6"/>
  <c r="AK6" i="6" s="1"/>
  <c r="AL8" i="6"/>
  <c r="AL6" i="6" s="1"/>
  <c r="AO58" i="6" l="1"/>
  <c r="AN58" i="6"/>
  <c r="AM58" i="6"/>
  <c r="AM32" i="6"/>
  <c r="AM45" i="6"/>
  <c r="AM49" i="6"/>
  <c r="AL32" i="6"/>
  <c r="AJ32" i="6"/>
  <c r="AK32" i="6"/>
  <c r="AK76" i="6" l="1"/>
  <c r="AJ76" i="6"/>
  <c r="AL76" i="6"/>
  <c r="AH45" i="6"/>
  <c r="AG40" i="6"/>
  <c r="AH40" i="6"/>
  <c r="AH26" i="6"/>
  <c r="AG20" i="6"/>
  <c r="AH20" i="6"/>
  <c r="AH15" i="6" s="1"/>
  <c r="AG13" i="6"/>
  <c r="AH13" i="6"/>
  <c r="AH10" i="6" s="1"/>
  <c r="AI10" i="6"/>
  <c r="AI76" i="6" s="1"/>
  <c r="AG8" i="6"/>
  <c r="AH32" i="6" l="1"/>
  <c r="AD45" i="6"/>
  <c r="AE45" i="6"/>
  <c r="AF45" i="6"/>
  <c r="AD40" i="6"/>
  <c r="AE40" i="6"/>
  <c r="AF40" i="6"/>
  <c r="AD26" i="6"/>
  <c r="AE26" i="6"/>
  <c r="AF26" i="6"/>
  <c r="AD20" i="6"/>
  <c r="AD15" i="6" s="1"/>
  <c r="AE20" i="6"/>
  <c r="AE15" i="6" s="1"/>
  <c r="AF20" i="6"/>
  <c r="AF15" i="6" s="1"/>
  <c r="AD13" i="6"/>
  <c r="AD10" i="6" s="1"/>
  <c r="AE13" i="6"/>
  <c r="AE10" i="6" s="1"/>
  <c r="AF13" i="6"/>
  <c r="AF10" i="6" s="1"/>
  <c r="AD8" i="6"/>
  <c r="AD6" i="6" s="1"/>
  <c r="AE8" i="6"/>
  <c r="AE6" i="6" s="1"/>
  <c r="AF8" i="6"/>
  <c r="AF6" i="6" s="1"/>
  <c r="AH76" i="6" l="1"/>
  <c r="AE32" i="6"/>
  <c r="AF32" i="6"/>
  <c r="AD32" i="6"/>
  <c r="AA45" i="6"/>
  <c r="AB45" i="6"/>
  <c r="AC45" i="6"/>
  <c r="AE76" i="6" l="1"/>
  <c r="AF76" i="6"/>
  <c r="AA40" i="6"/>
  <c r="AB40" i="6"/>
  <c r="AC40" i="6"/>
  <c r="AA32" i="6"/>
  <c r="AB32" i="6"/>
  <c r="AC32" i="6"/>
  <c r="Z32" i="6"/>
  <c r="AA26" i="6"/>
  <c r="AB26" i="6"/>
  <c r="AC26" i="6"/>
  <c r="Z20" i="6"/>
  <c r="Z15" i="6" s="1"/>
  <c r="AA20" i="6"/>
  <c r="AA15" i="6" s="1"/>
  <c r="AB20" i="6"/>
  <c r="AB15" i="6" s="1"/>
  <c r="AC20" i="6"/>
  <c r="AC15" i="6" s="1"/>
  <c r="Z13" i="6"/>
  <c r="AA13" i="6"/>
  <c r="AA10" i="6" s="1"/>
  <c r="AB13" i="6"/>
  <c r="AB10" i="6" s="1"/>
  <c r="AC13" i="6"/>
  <c r="AC10" i="6" s="1"/>
  <c r="AA8" i="6"/>
  <c r="AA6" i="6" s="1"/>
  <c r="AB8" i="6"/>
  <c r="AB6" i="6" s="1"/>
  <c r="AC8" i="6"/>
  <c r="AC6" i="6" s="1"/>
  <c r="AC76" i="6" l="1"/>
  <c r="AB76" i="6"/>
  <c r="AA76" i="6"/>
  <c r="Y45" i="6"/>
  <c r="Y40" i="6"/>
  <c r="Y32" i="6"/>
  <c r="Y26" i="6"/>
  <c r="Z26" i="6"/>
  <c r="X20" i="6"/>
  <c r="X15" i="6" s="1"/>
  <c r="Y20" i="6"/>
  <c r="Y15" i="6" s="1"/>
  <c r="X13" i="6"/>
  <c r="X10" i="6" s="1"/>
  <c r="Y13" i="6"/>
  <c r="Y10" i="6" s="1"/>
  <c r="Z10" i="6"/>
  <c r="X8" i="6"/>
  <c r="X6" i="6" s="1"/>
  <c r="Y8" i="6"/>
  <c r="Y6" i="6" s="1"/>
  <c r="Z8" i="6"/>
  <c r="Z6" i="6" s="1"/>
  <c r="X76" i="6" l="1"/>
  <c r="Y76" i="6"/>
  <c r="Z76" i="6"/>
  <c r="U45" i="6"/>
  <c r="V45" i="6"/>
  <c r="W45" i="6"/>
  <c r="U40" i="6"/>
  <c r="V40" i="6"/>
  <c r="W40" i="6"/>
  <c r="V32" i="6"/>
  <c r="W32" i="6"/>
  <c r="U26" i="6"/>
  <c r="V26" i="6"/>
  <c r="W26" i="6"/>
  <c r="U20" i="6"/>
  <c r="U15" i="6" s="1"/>
  <c r="V20" i="6"/>
  <c r="V15" i="6" s="1"/>
  <c r="W20" i="6"/>
  <c r="W15" i="6" s="1"/>
  <c r="U13" i="6"/>
  <c r="U10" i="6" s="1"/>
  <c r="V13" i="6"/>
  <c r="V10" i="6" s="1"/>
  <c r="W13" i="6"/>
  <c r="W10" i="6" s="1"/>
  <c r="U8" i="6"/>
  <c r="U6" i="6" s="1"/>
  <c r="V8" i="6"/>
  <c r="V6" i="6" s="1"/>
  <c r="W8" i="6"/>
  <c r="W6" i="6" s="1"/>
  <c r="U76" i="6" l="1"/>
  <c r="W76" i="6"/>
  <c r="V76" i="6"/>
  <c r="R45" i="6" l="1"/>
  <c r="S45" i="6"/>
  <c r="T45" i="6"/>
  <c r="R40" i="6"/>
  <c r="S40" i="6"/>
  <c r="T40" i="6"/>
  <c r="R32" i="6"/>
  <c r="S32" i="6"/>
  <c r="T32" i="6"/>
  <c r="R26" i="6"/>
  <c r="S26" i="6"/>
  <c r="T26" i="6"/>
  <c r="R20" i="6"/>
  <c r="R15" i="6" s="1"/>
  <c r="S20" i="6"/>
  <c r="S15" i="6" s="1"/>
  <c r="T20" i="6"/>
  <c r="T15" i="6" s="1"/>
  <c r="R13" i="6"/>
  <c r="R10" i="6" s="1"/>
  <c r="S13" i="6"/>
  <c r="S10" i="6" s="1"/>
  <c r="T13" i="6"/>
  <c r="T10" i="6" s="1"/>
  <c r="R8" i="6"/>
  <c r="R6" i="6" s="1"/>
  <c r="S8" i="6"/>
  <c r="S6" i="6" s="1"/>
  <c r="T8" i="6"/>
  <c r="T6" i="6" s="1"/>
  <c r="R76" i="6" l="1"/>
  <c r="T76" i="6"/>
  <c r="S76" i="6"/>
  <c r="O45" i="6"/>
  <c r="P45" i="6"/>
  <c r="Q45" i="6"/>
  <c r="O40" i="6"/>
  <c r="P40" i="6"/>
  <c r="Q40" i="6"/>
  <c r="O32" i="6"/>
  <c r="P32" i="6"/>
  <c r="Q32" i="6"/>
  <c r="P26" i="6"/>
  <c r="Q26" i="6"/>
  <c r="O20" i="6"/>
  <c r="O15" i="6" s="1"/>
  <c r="P20" i="6"/>
  <c r="P15" i="6" s="1"/>
  <c r="Q20" i="6"/>
  <c r="Q15" i="6" s="1"/>
  <c r="O13" i="6"/>
  <c r="O10" i="6" s="1"/>
  <c r="P13" i="6"/>
  <c r="P10" i="6" s="1"/>
  <c r="Q13" i="6"/>
  <c r="Q10" i="6" s="1"/>
  <c r="O8" i="6"/>
  <c r="O6" i="6" s="1"/>
  <c r="P8" i="6"/>
  <c r="P6" i="6" s="1"/>
  <c r="Q8" i="6"/>
  <c r="Q6" i="6" s="1"/>
  <c r="O76" i="6" l="1"/>
  <c r="P76" i="6"/>
  <c r="Q76" i="6"/>
  <c r="M45" i="6"/>
  <c r="N45" i="6"/>
  <c r="L40" i="6"/>
  <c r="M40" i="6"/>
  <c r="N40" i="6"/>
  <c r="M32" i="6"/>
  <c r="N32" i="6"/>
  <c r="L26" i="6"/>
  <c r="M26" i="6"/>
  <c r="N26" i="6"/>
  <c r="L20" i="6"/>
  <c r="L15" i="6" s="1"/>
  <c r="M20" i="6"/>
  <c r="M15" i="6" s="1"/>
  <c r="N20" i="6"/>
  <c r="N15" i="6" s="1"/>
  <c r="L13" i="6"/>
  <c r="L10" i="6" s="1"/>
  <c r="M13" i="6"/>
  <c r="M10" i="6" s="1"/>
  <c r="N13" i="6"/>
  <c r="N10" i="6" s="1"/>
  <c r="L8" i="6"/>
  <c r="L6" i="6" s="1"/>
  <c r="M8" i="6"/>
  <c r="M6" i="6" s="1"/>
  <c r="N8" i="6"/>
  <c r="N6" i="6" s="1"/>
  <c r="L76" i="6" l="1"/>
  <c r="N76" i="6"/>
  <c r="M76" i="6"/>
  <c r="I45" i="6"/>
  <c r="J45" i="6"/>
  <c r="K45" i="6"/>
  <c r="I40" i="6"/>
  <c r="J40" i="6"/>
  <c r="K40" i="6"/>
  <c r="I32" i="6"/>
  <c r="J32" i="6"/>
  <c r="K32" i="6"/>
  <c r="I26" i="6"/>
  <c r="J26" i="6"/>
  <c r="K26" i="6"/>
  <c r="I20" i="6"/>
  <c r="I15" i="6" s="1"/>
  <c r="J20" i="6"/>
  <c r="J15" i="6" s="1"/>
  <c r="K20" i="6"/>
  <c r="K15" i="6" s="1"/>
  <c r="I13" i="6"/>
  <c r="I10" i="6" s="1"/>
  <c r="J13" i="6"/>
  <c r="J10" i="6" s="1"/>
  <c r="K13" i="6"/>
  <c r="K10" i="6" s="1"/>
  <c r="I8" i="6"/>
  <c r="I6" i="6" s="1"/>
  <c r="J8" i="6"/>
  <c r="J6" i="6" s="1"/>
  <c r="K8" i="6"/>
  <c r="K6" i="6" s="1"/>
  <c r="I76" i="6" l="1"/>
  <c r="K76" i="6"/>
  <c r="J76" i="6"/>
  <c r="H45" i="6"/>
  <c r="H40" i="6"/>
  <c r="H26" i="6"/>
  <c r="H20" i="6"/>
  <c r="H15" i="6" s="1"/>
  <c r="F20" i="6"/>
  <c r="F15" i="6" s="1"/>
  <c r="H13" i="6"/>
  <c r="F13" i="6"/>
  <c r="F10" i="6" s="1"/>
  <c r="D32" i="6"/>
  <c r="E32" i="6"/>
  <c r="G32" i="6"/>
  <c r="H32" i="6"/>
  <c r="H10" i="6" l="1"/>
  <c r="H8" i="6"/>
  <c r="H6" i="6" s="1"/>
  <c r="F8" i="6"/>
  <c r="F6" i="6" s="1"/>
  <c r="F76" i="6" s="1"/>
  <c r="AO32" i="6"/>
  <c r="AN32" i="6"/>
  <c r="H76" i="6" l="1"/>
  <c r="G45" i="6"/>
  <c r="G40" i="6"/>
  <c r="G26" i="6"/>
  <c r="G20" i="6"/>
  <c r="G15" i="6" s="1"/>
  <c r="G13" i="6"/>
  <c r="G10" i="6" s="1"/>
  <c r="G8" i="6"/>
  <c r="G6" i="6" s="1"/>
  <c r="G76" i="6" l="1"/>
  <c r="E8" i="6"/>
  <c r="E6" i="6" s="1"/>
  <c r="AO20" i="6" l="1"/>
  <c r="AO15" i="6" s="1"/>
  <c r="D20" i="6"/>
  <c r="D15" i="6" s="1"/>
  <c r="E20" i="6"/>
  <c r="E15" i="6" s="1"/>
  <c r="AN20" i="6"/>
  <c r="AN15" i="6" s="1"/>
  <c r="C20" i="6"/>
  <c r="C15" i="6" s="1"/>
  <c r="AM20" i="6" l="1"/>
  <c r="AM15" i="6" s="1"/>
  <c r="D45" i="6" l="1"/>
  <c r="E45" i="6"/>
  <c r="AN45" i="6" l="1"/>
  <c r="AO45" i="6"/>
  <c r="AN8" i="6"/>
  <c r="AN6" i="6" s="1"/>
  <c r="AO26" i="6"/>
  <c r="AM40" i="6"/>
  <c r="AO40" i="6"/>
  <c r="AN26" i="6"/>
  <c r="AO8" i="6"/>
  <c r="AO6" i="6" s="1"/>
  <c r="AN13" i="6"/>
  <c r="AN10" i="6" s="1"/>
  <c r="AM26" i="6"/>
  <c r="AN40" i="6"/>
  <c r="AM13" i="6"/>
  <c r="AM10" i="6" s="1"/>
  <c r="AO13" i="6"/>
  <c r="AO10" i="6" s="1"/>
  <c r="AM76" i="6" l="1"/>
  <c r="AO76" i="6"/>
  <c r="AN76" i="6"/>
  <c r="D61" i="6"/>
  <c r="D58" i="6" s="1"/>
  <c r="E61" i="6"/>
  <c r="E58" i="6" s="1"/>
  <c r="C61" i="6"/>
  <c r="C58" i="6" s="1"/>
  <c r="D40" i="6"/>
  <c r="E40" i="6"/>
  <c r="C40" i="6"/>
  <c r="D26" i="6"/>
  <c r="E26" i="6"/>
  <c r="D13" i="6"/>
  <c r="D10" i="6" s="1"/>
  <c r="E13" i="6"/>
  <c r="E10" i="6" s="1"/>
  <c r="C13" i="6"/>
  <c r="C10" i="6" s="1"/>
  <c r="D8" i="6"/>
  <c r="D6" i="6" s="1"/>
  <c r="C8" i="6"/>
  <c r="C6" i="6" s="1"/>
  <c r="C76" i="6" l="1"/>
  <c r="E76" i="6"/>
  <c r="D76" i="6"/>
</calcChain>
</file>

<file path=xl/sharedStrings.xml><?xml version="1.0" encoding="utf-8"?>
<sst xmlns="http://schemas.openxmlformats.org/spreadsheetml/2006/main" count="171" uniqueCount="101">
  <si>
    <t>administracia (departamenti)</t>
  </si>
  <si>
    <t>saqmiswarmoebis sammarTvelo</t>
  </si>
  <si>
    <t>ekonomikuri departamenti</t>
  </si>
  <si>
    <t>biujetis dagegmvisa da marTvis sammarTvelo</t>
  </si>
  <si>
    <t>nino gugeniSvili</t>
  </si>
  <si>
    <t>saxelmwifo Sesyidvebis sammarTvelo</t>
  </si>
  <si>
    <t>materialur-teqnikuri uzrunvelyofis sammarTvelo</t>
  </si>
  <si>
    <t>adamianuri resursebis marTvis departamenti</t>
  </si>
  <si>
    <t>saerTaSoriso sajaro samarTlis departamenti</t>
  </si>
  <si>
    <t>davebis warmoebis sammarTvelo</t>
  </si>
  <si>
    <t>arbitraJebsa da ucxo qveynis sasamarTloebSi saxelmwifo warmomadgenlobis departamenti</t>
  </si>
  <si>
    <t>samarTalSemoqmedebis departamenti</t>
  </si>
  <si>
    <t>generaluri inspeqcia</t>
  </si>
  <si>
    <t>analitikuri departamenti</t>
  </si>
  <si>
    <t>სულ</t>
  </si>
  <si>
    <t>თანამდებობა</t>
  </si>
  <si>
    <t>mariam sxilaZe</t>
  </si>
  <si>
    <t>naTia CirikaSvili</t>
  </si>
  <si>
    <t>presasa da sazogadoebasTan urTierTobis departamenti</t>
  </si>
  <si>
    <t>salome fruiZe</t>
  </si>
  <si>
    <t>beqa ZamaSvili</t>
  </si>
  <si>
    <t>დანამატი</t>
  </si>
  <si>
    <t xml:space="preserve">Sorena anjafariZe </t>
  </si>
  <si>
    <t xml:space="preserve">sofio tefnaZe </t>
  </si>
  <si>
    <t xml:space="preserve">Tamar rostiaSvili </t>
  </si>
  <si>
    <t>mariam gociriZe</t>
  </si>
  <si>
    <t xml:space="preserve">nino qajaia </t>
  </si>
  <si>
    <t xml:space="preserve">nugzar dundua </t>
  </si>
  <si>
    <t xml:space="preserve">irine waqaZe </t>
  </si>
  <si>
    <t xml:space="preserve">zaur abaSvili </t>
  </si>
  <si>
    <t xml:space="preserve">giorgi nozaZe </t>
  </si>
  <si>
    <t>levan rostomaSvili</t>
  </si>
  <si>
    <t xml:space="preserve">zurab sanikiZe </t>
  </si>
  <si>
    <t>vasil janjRava</t>
  </si>
  <si>
    <t>evrokavSiris samarTlis departamenti</t>
  </si>
  <si>
    <t>presis sammarTvelo</t>
  </si>
  <si>
    <t>xelSekrulebaTa eqspertizisa da sasamarTlo warmomadgenlobis departamenti</t>
  </si>
  <si>
    <t>სახელი/გვარი</t>
  </si>
  <si>
    <t>იანვარი</t>
  </si>
  <si>
    <t>თანამდებობრივი სარგო</t>
  </si>
  <si>
    <t>ლარში</t>
  </si>
  <si>
    <t>giorgi mesxoraZe</t>
  </si>
  <si>
    <t>qeTevan sarajiSvili</t>
  </si>
  <si>
    <t>erekle amaSukeli</t>
  </si>
  <si>
    <t>თებერვალი</t>
  </si>
  <si>
    <t>magda tyeSelaSvili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</si>
  <si>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</si>
  <si>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</si>
  <si>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</si>
  <si>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</si>
  <si>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</si>
  <si>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</si>
  <si>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saerTaSoriso sasamarTloebSi saxelmwifo warmomadgenlobis departamenti</t>
  </si>
  <si>
    <t>სექტემბერი</t>
  </si>
  <si>
    <t>ოქტომბერი</t>
  </si>
  <si>
    <t>gadawyvetilebebis aRsrulebaze zedamxedvelobis sammarTvelo</t>
  </si>
  <si>
    <t>nino nikolaiSvili</t>
  </si>
  <si>
    <t>ნოემბერი</t>
  </si>
  <si>
    <t>დეკემბერი</t>
  </si>
  <si>
    <t>strategiuli ganviTarebis sammarTvelo</t>
  </si>
  <si>
    <t>gvanca meunargia</t>
  </si>
  <si>
    <t>zviad vekua</t>
  </si>
  <si>
    <t>nana gaxokiZe</t>
  </si>
  <si>
    <t xml:space="preserve"> departamentis ufrosi (pirveladi struqturuli erTeulis xelmZRvaneli)</t>
  </si>
  <si>
    <t>ufrosis moadgile (pirveladi struqturuli erTeulis xelmZRvanelis moadgile)</t>
  </si>
  <si>
    <t>sammarTvelos ufrosi (meoradi struqturuli erTeulis xelmZRvaneli)</t>
  </si>
  <si>
    <t>departamentis ufrosi (administraciuli xelSekrulebiT dasaqmebuli piri)</t>
  </si>
  <si>
    <t>ფულადი ჯილდო</t>
  </si>
  <si>
    <t>Sida auditis departamenti</t>
  </si>
  <si>
    <t>daviT CxeiZe</t>
  </si>
  <si>
    <t>irakli liklikaZe</t>
  </si>
  <si>
    <t>salome markozia</t>
  </si>
  <si>
    <t>sagamoZiebo departamenti</t>
  </si>
  <si>
    <t>zaqaria darCiaSvili</t>
  </si>
  <si>
    <t>goderZi kabulaSvili</t>
  </si>
  <si>
    <t>dasavleTis sammarTvelo</t>
  </si>
  <si>
    <t>vasil gogiSvili</t>
  </si>
  <si>
    <t>baqar xijakaZe</t>
  </si>
  <si>
    <t>nino ruxaZe</t>
  </si>
  <si>
    <t>nana WanturiZe</t>
  </si>
  <si>
    <t>departamentis ufrosi (pirveladi struqturuli erTeulis xelmZRvaneli)</t>
  </si>
  <si>
    <t>ufrosis moadgile (pirveladi struqturuli erTeulis xelmZRvanelis moadgile) daekisra ufrosis movaleobis Sesruleba</t>
  </si>
  <si>
    <t>ინფორმაცია საქართველოს იუსტიციის სამინისტროს აპარატის სხვა თანამდებობის პირების მიერ 2019 წლის განმავლობაში მიღებული შრომის ანაზღაურების შესახებ</t>
  </si>
  <si>
    <t>maral guseinova</t>
  </si>
  <si>
    <t>Sida auditori (pirveli kategoriis ufrosi specialisti) daekisra ufrosis movaleobis Sesruleba</t>
  </si>
  <si>
    <t>sabuRaltro aRricxvis sammarTvelo</t>
  </si>
  <si>
    <t>valida koroSinaZe</t>
  </si>
  <si>
    <t>sagamoZiebo sammarTvelo</t>
  </si>
  <si>
    <t>sagamoZiebo da operatiuli sammarTvelo</t>
  </si>
  <si>
    <t>ediSeri gogliCiZe</t>
  </si>
  <si>
    <t>gamomZiebeli (daekisra sammarTvelos ufrosis movaleobis Sesruleba)</t>
  </si>
  <si>
    <t xml:space="preserve">ufrosi (pirveladi struqturuli erTeulis xelmZRvaneli) </t>
  </si>
  <si>
    <t xml:space="preserve">ufrosis moadgile (pirveladi struqturuli erTeulis xelmZRvanelis moadgile) </t>
  </si>
  <si>
    <t>zaza qarqusaSvili</t>
  </si>
  <si>
    <t>soso suTiZe</t>
  </si>
  <si>
    <t>pelagia maxauri</t>
  </si>
  <si>
    <t>meore kategoriis ufrosi specialisti (kvlevisa da analizis mimarTulebiT) daekisra ufrosis movaleobis Sesruleba</t>
  </si>
  <si>
    <t>nino mindiaSvili</t>
  </si>
  <si>
    <t>zviadi svanaZe</t>
  </si>
  <si>
    <t>ufrosi gamomZiebeli (daekisra sammarTvelos ufrosis movaleobis Sesruleba)</t>
  </si>
  <si>
    <t>სულ 2019 წელი (12 თვე)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</si>
</sst>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.0_);_(* \(#,##0.0\);_(* &quot;-&quot;??_);_(@_)"/>
    <numFmt numFmtId="166" formatCode="[$-409]d\-mmm\-yy;@"/>
    <numFmt numFmtId="167" formatCode="0.0"/>
    <numFmt numFmtId="168" formatCode="_(* #,##0.0_);_(* \(#,##0.0\);_(* &quot;-&quot;?_);_(@_)"/>
  </numFmts>
  <fonts count="12">
    <font>
      <sz val="11"/>
      <color theme="1"/>
      <name val="Calibri"/>
      <family val="2"/>
      <scheme val="minor"/>
    </font>
    <font>
      <b/>
      <sz val="11"/>
      <name val="AcadNusx"/>
    </font>
    <font>
      <sz val="11"/>
      <name val="AcadNusx"/>
    </font>
    <font>
      <b/>
      <sz val="10"/>
      <name val="AcadNusx"/>
    </font>
    <font>
      <b/>
      <sz val="12"/>
      <name val="AcadNusx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არიალ"/>
    </font>
    <font>
      <sz val="11"/>
      <name val="არიალ"/>
    </font>
    <font>
      <sz val="11"/>
      <name val="Calibri"/>
      <family val="2"/>
      <scheme val="minor"/>
    </font>
    <font>
      <b/>
      <sz val="10"/>
      <name val="Arial"/>
      <family val="2"/>
      <charset val="204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7" fillId="4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/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7" fontId="8" fillId="2" borderId="1" xfId="1" applyNumberFormat="1" applyFont="1" applyFill="1" applyBorder="1" applyAlignment="1">
      <alignment horizontal="right" vertical="center" wrapText="1"/>
    </xf>
    <xf numFmtId="165" fontId="7" fillId="2" borderId="8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vertical="center"/>
    </xf>
    <xf numFmtId="167" fontId="7" fillId="4" borderId="1" xfId="1" applyNumberFormat="1" applyFont="1" applyFill="1" applyBorder="1" applyAlignment="1">
      <alignment horizontal="right" vertical="center" wrapText="1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3" xfId="1" applyNumberFormat="1" applyFont="1" applyFill="1" applyBorder="1" applyAlignment="1">
      <alignment horizontal="right" vertical="center" wrapText="1"/>
    </xf>
    <xf numFmtId="167" fontId="7" fillId="2" borderId="8" xfId="1" applyNumberFormat="1" applyFont="1" applyFill="1" applyBorder="1" applyAlignment="1">
      <alignment horizontal="right" vertical="center" wrapText="1"/>
    </xf>
    <xf numFmtId="167" fontId="8" fillId="2" borderId="3" xfId="1" applyNumberFormat="1" applyFont="1" applyFill="1" applyBorder="1" applyAlignment="1">
      <alignment horizontal="right" vertical="center" wrapText="1"/>
    </xf>
    <xf numFmtId="167" fontId="8" fillId="0" borderId="1" xfId="1" applyNumberFormat="1" applyFont="1" applyFill="1" applyBorder="1" applyAlignment="1">
      <alignment horizontal="right" vertical="center" wrapText="1"/>
    </xf>
    <xf numFmtId="167" fontId="7" fillId="4" borderId="3" xfId="1" applyNumberFormat="1" applyFont="1" applyFill="1" applyBorder="1" applyAlignment="1">
      <alignment horizontal="right" vertical="center" wrapText="1"/>
    </xf>
    <xf numFmtId="164" fontId="8" fillId="2" borderId="1" xfId="1" applyFont="1" applyFill="1" applyBorder="1" applyAlignment="1">
      <alignment horizontal="right" vertical="center" wrapText="1"/>
    </xf>
    <xf numFmtId="164" fontId="7" fillId="4" borderId="1" xfId="1" applyFont="1" applyFill="1" applyBorder="1" applyAlignment="1">
      <alignment horizontal="right" vertical="center" wrapText="1"/>
    </xf>
    <xf numFmtId="168" fontId="9" fillId="0" borderId="0" xfId="0" applyNumberFormat="1" applyFont="1"/>
    <xf numFmtId="165" fontId="8" fillId="2" borderId="1" xfId="1" applyNumberFormat="1" applyFont="1" applyFill="1" applyBorder="1" applyAlignment="1">
      <alignment horizontal="right" vertical="center" wrapText="1"/>
    </xf>
    <xf numFmtId="165" fontId="7" fillId="3" borderId="1" xfId="1" applyNumberFormat="1" applyFont="1" applyFill="1" applyBorder="1" applyAlignment="1">
      <alignment horizontal="right" vertical="center" wrapText="1"/>
    </xf>
    <xf numFmtId="165" fontId="7" fillId="4" borderId="1" xfId="1" applyNumberFormat="1" applyFont="1" applyFill="1" applyBorder="1" applyAlignment="1">
      <alignment horizontal="right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166" fontId="10" fillId="0" borderId="5" xfId="2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_1350 Client Assistance Package-FIC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6"/>
  <sheetViews>
    <sheetView tabSelected="1" view="pageBreakPreview" zoomScaleNormal="60" zoomScaleSheetLayoutView="100" workbookViewId="0">
      <selection activeCell="AM80" sqref="AM80"/>
    </sheetView>
  </sheetViews>
  <sheetFormatPr defaultRowHeight="15"/>
  <cols>
    <col min="1" max="1" width="26.140625" style="8" customWidth="1"/>
    <col min="2" max="2" width="53.140625" style="8" customWidth="1"/>
    <col min="3" max="3" width="13.85546875" style="8" customWidth="1"/>
    <col min="4" max="4" width="13" style="8" customWidth="1"/>
    <col min="5" max="5" width="13.42578125" style="8" customWidth="1"/>
    <col min="6" max="6" width="14.42578125" style="8" customWidth="1"/>
    <col min="7" max="7" width="11.42578125" style="8" customWidth="1"/>
    <col min="8" max="8" width="13.42578125" style="8" customWidth="1"/>
    <col min="9" max="9" width="14.140625" style="8" customWidth="1"/>
    <col min="10" max="10" width="11.42578125" style="8" customWidth="1"/>
    <col min="11" max="15" width="13.42578125" style="8" customWidth="1"/>
    <col min="16" max="16" width="11.42578125" style="8" customWidth="1"/>
    <col min="17" max="18" width="13.42578125" style="8" customWidth="1"/>
    <col min="19" max="19" width="11.42578125" style="8" customWidth="1"/>
    <col min="20" max="21" width="13.42578125" style="8" customWidth="1"/>
    <col min="22" max="22" width="11.42578125" style="8" customWidth="1"/>
    <col min="23" max="24" width="13.42578125" style="8" customWidth="1"/>
    <col min="25" max="25" width="11.42578125" style="8" customWidth="1"/>
    <col min="26" max="27" width="13.42578125" style="8" customWidth="1"/>
    <col min="28" max="28" width="11.42578125" style="8" customWidth="1"/>
    <col min="29" max="30" width="13.42578125" style="8" customWidth="1"/>
    <col min="31" max="31" width="11.42578125" style="8" customWidth="1"/>
    <col min="32" max="33" width="13.42578125" style="8" customWidth="1"/>
    <col min="34" max="34" width="11.42578125" style="8" customWidth="1"/>
    <col min="35" max="38" width="13.42578125" style="8" customWidth="1"/>
    <col min="39" max="39" width="21.28515625" style="8" customWidth="1"/>
    <col min="40" max="41" width="13.42578125" style="8" bestFit="1" customWidth="1"/>
    <col min="42" max="16384" width="9.140625" style="8"/>
  </cols>
  <sheetData>
    <row r="1" spans="1:43" ht="36" customHeight="1">
      <c r="A1" s="46" t="s">
        <v>82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</row>
    <row r="2" spans="1:43" ht="16.5" thickBot="1">
      <c r="A2" s="47" t="s">
        <v>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1:43" ht="15.75" customHeight="1">
      <c r="A3" s="38" t="s">
        <v>37</v>
      </c>
      <c r="B3" s="40" t="s">
        <v>15</v>
      </c>
      <c r="C3" s="29" t="s">
        <v>38</v>
      </c>
      <c r="D3" s="29"/>
      <c r="E3" s="29"/>
      <c r="F3" s="29" t="s">
        <v>44</v>
      </c>
      <c r="G3" s="29"/>
      <c r="H3" s="29"/>
      <c r="I3" s="29" t="s">
        <v>46</v>
      </c>
      <c r="J3" s="29"/>
      <c r="K3" s="29"/>
      <c r="L3" s="29" t="s">
        <v>47</v>
      </c>
      <c r="M3" s="29"/>
      <c r="N3" s="29"/>
      <c r="O3" s="29" t="s">
        <v>48</v>
      </c>
      <c r="P3" s="29"/>
      <c r="Q3" s="29"/>
      <c r="R3" s="29" t="s">
        <v>49</v>
      </c>
      <c r="S3" s="29"/>
      <c r="T3" s="29"/>
      <c r="U3" s="29" t="s">
        <v>50</v>
      </c>
      <c r="V3" s="29"/>
      <c r="W3" s="29"/>
      <c r="X3" s="29" t="s">
        <v>51</v>
      </c>
      <c r="Y3" s="29"/>
      <c r="Z3" s="29"/>
      <c r="AA3" s="29" t="s">
        <v>53</v>
      </c>
      <c r="AB3" s="29"/>
      <c r="AC3" s="29"/>
      <c r="AD3" s="29" t="s">
        <v>54</v>
      </c>
      <c r="AE3" s="29"/>
      <c r="AF3" s="29"/>
      <c r="AG3" s="29" t="s">
        <v>57</v>
      </c>
      <c r="AH3" s="29"/>
      <c r="AI3" s="29"/>
      <c r="AJ3" s="29" t="s">
        <v>58</v>
      </c>
      <c r="AK3" s="29"/>
      <c r="AL3" s="29"/>
      <c r="AM3" s="29" t="s">
        <v>100</v>
      </c>
      <c r="AN3" s="29"/>
      <c r="AO3" s="34"/>
    </row>
    <row r="4" spans="1:43" ht="45">
      <c r="A4" s="39"/>
      <c r="B4" s="41"/>
      <c r="C4" s="9" t="s">
        <v>39</v>
      </c>
      <c r="D4" s="9" t="s">
        <v>67</v>
      </c>
      <c r="E4" s="9" t="s">
        <v>21</v>
      </c>
      <c r="F4" s="9" t="s">
        <v>39</v>
      </c>
      <c r="G4" s="9" t="s">
        <v>67</v>
      </c>
      <c r="H4" s="9" t="s">
        <v>21</v>
      </c>
      <c r="I4" s="9" t="s">
        <v>39</v>
      </c>
      <c r="J4" s="9" t="s">
        <v>67</v>
      </c>
      <c r="K4" s="9" t="s">
        <v>21</v>
      </c>
      <c r="L4" s="9" t="s">
        <v>39</v>
      </c>
      <c r="M4" s="9" t="s">
        <v>67</v>
      </c>
      <c r="N4" s="9" t="s">
        <v>21</v>
      </c>
      <c r="O4" s="9" t="s">
        <v>39</v>
      </c>
      <c r="P4" s="9" t="s">
        <v>67</v>
      </c>
      <c r="Q4" s="9" t="s">
        <v>21</v>
      </c>
      <c r="R4" s="9" t="s">
        <v>39</v>
      </c>
      <c r="S4" s="9" t="s">
        <v>67</v>
      </c>
      <c r="T4" s="9" t="s">
        <v>21</v>
      </c>
      <c r="U4" s="9" t="s">
        <v>39</v>
      </c>
      <c r="V4" s="9" t="s">
        <v>67</v>
      </c>
      <c r="W4" s="9" t="s">
        <v>21</v>
      </c>
      <c r="X4" s="9" t="s">
        <v>39</v>
      </c>
      <c r="Y4" s="9" t="s">
        <v>67</v>
      </c>
      <c r="Z4" s="9" t="s">
        <v>21</v>
      </c>
      <c r="AA4" s="9" t="s">
        <v>39</v>
      </c>
      <c r="AB4" s="9" t="s">
        <v>67</v>
      </c>
      <c r="AC4" s="9" t="s">
        <v>21</v>
      </c>
      <c r="AD4" s="9" t="s">
        <v>39</v>
      </c>
      <c r="AE4" s="9" t="s">
        <v>67</v>
      </c>
      <c r="AF4" s="9" t="s">
        <v>21</v>
      </c>
      <c r="AG4" s="9" t="s">
        <v>39</v>
      </c>
      <c r="AH4" s="9" t="s">
        <v>67</v>
      </c>
      <c r="AI4" s="9" t="s">
        <v>21</v>
      </c>
      <c r="AJ4" s="9" t="s">
        <v>39</v>
      </c>
      <c r="AK4" s="9" t="s">
        <v>67</v>
      </c>
      <c r="AL4" s="9" t="s">
        <v>21</v>
      </c>
      <c r="AM4" s="9" t="s">
        <v>39</v>
      </c>
      <c r="AN4" s="9" t="s">
        <v>67</v>
      </c>
      <c r="AO4" s="10" t="s">
        <v>21</v>
      </c>
    </row>
    <row r="5" spans="1:43" ht="15.75" customHeight="1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7"/>
    </row>
    <row r="6" spans="1:43" ht="34.5" customHeight="1">
      <c r="A6" s="30" t="s">
        <v>0</v>
      </c>
      <c r="B6" s="31"/>
      <c r="C6" s="3">
        <f t="shared" ref="C6:AO6" si="0">SUM(C7:C7)+C8</f>
        <v>5300</v>
      </c>
      <c r="D6" s="16">
        <f t="shared" si="0"/>
        <v>0</v>
      </c>
      <c r="E6" s="16">
        <f t="shared" si="0"/>
        <v>0</v>
      </c>
      <c r="F6" s="3">
        <f>SUM(F7:F7)+F8</f>
        <v>6800</v>
      </c>
      <c r="G6" s="16">
        <f t="shared" si="0"/>
        <v>0</v>
      </c>
      <c r="H6" s="16">
        <f t="shared" si="0"/>
        <v>0</v>
      </c>
      <c r="I6" s="3">
        <f t="shared" si="0"/>
        <v>6800</v>
      </c>
      <c r="J6" s="16">
        <f t="shared" si="0"/>
        <v>0</v>
      </c>
      <c r="K6" s="16">
        <f t="shared" si="0"/>
        <v>0</v>
      </c>
      <c r="L6" s="3">
        <f>SUM(L7:L7)+L8</f>
        <v>6800</v>
      </c>
      <c r="M6" s="16">
        <f t="shared" si="0"/>
        <v>0</v>
      </c>
      <c r="N6" s="16">
        <f t="shared" si="0"/>
        <v>0</v>
      </c>
      <c r="O6" s="3">
        <f t="shared" si="0"/>
        <v>6800</v>
      </c>
      <c r="P6" s="16">
        <f t="shared" si="0"/>
        <v>0</v>
      </c>
      <c r="Q6" s="16">
        <f t="shared" si="0"/>
        <v>0</v>
      </c>
      <c r="R6" s="3">
        <f t="shared" si="0"/>
        <v>7191.3</v>
      </c>
      <c r="S6" s="16">
        <f t="shared" si="0"/>
        <v>0</v>
      </c>
      <c r="T6" s="16">
        <f t="shared" si="0"/>
        <v>0</v>
      </c>
      <c r="U6" s="3">
        <f>SUM(U7:U7)+U8</f>
        <v>6408.7</v>
      </c>
      <c r="V6" s="16">
        <f t="shared" si="0"/>
        <v>0</v>
      </c>
      <c r="W6" s="16">
        <f t="shared" si="0"/>
        <v>0</v>
      </c>
      <c r="X6" s="3">
        <f>SUM(X7:X7)+X8</f>
        <v>8780.9500000000007</v>
      </c>
      <c r="Y6" s="16">
        <f t="shared" si="0"/>
        <v>0</v>
      </c>
      <c r="Z6" s="16">
        <f t="shared" si="0"/>
        <v>0</v>
      </c>
      <c r="AA6" s="3">
        <f t="shared" si="0"/>
        <v>6800</v>
      </c>
      <c r="AB6" s="16">
        <f t="shared" si="0"/>
        <v>0</v>
      </c>
      <c r="AC6" s="16">
        <f t="shared" si="0"/>
        <v>0</v>
      </c>
      <c r="AD6" s="3">
        <f t="shared" si="0"/>
        <v>6800</v>
      </c>
      <c r="AE6" s="16">
        <f t="shared" si="0"/>
        <v>0</v>
      </c>
      <c r="AF6" s="16">
        <f t="shared" si="0"/>
        <v>0</v>
      </c>
      <c r="AG6" s="3">
        <f>SUM(AG7:AG7)+AG8</f>
        <v>6800</v>
      </c>
      <c r="AH6" s="16">
        <f t="shared" si="0"/>
        <v>0</v>
      </c>
      <c r="AI6" s="16">
        <f t="shared" si="0"/>
        <v>0</v>
      </c>
      <c r="AJ6" s="3">
        <f t="shared" si="0"/>
        <v>7090.91</v>
      </c>
      <c r="AK6" s="3">
        <f t="shared" si="0"/>
        <v>6800</v>
      </c>
      <c r="AL6" s="16">
        <f t="shared" si="0"/>
        <v>0</v>
      </c>
      <c r="AM6" s="3">
        <f>SUM(AM7:AM7)+AM8</f>
        <v>82371.86</v>
      </c>
      <c r="AN6" s="3">
        <f t="shared" si="0"/>
        <v>6800</v>
      </c>
      <c r="AO6" s="22">
        <f t="shared" si="0"/>
        <v>0</v>
      </c>
      <c r="AQ6" s="25"/>
    </row>
    <row r="7" spans="1:43" ht="51" customHeight="1">
      <c r="A7" s="11" t="s">
        <v>17</v>
      </c>
      <c r="B7" s="2" t="s">
        <v>63</v>
      </c>
      <c r="C7" s="4">
        <v>3500</v>
      </c>
      <c r="D7" s="13">
        <v>0</v>
      </c>
      <c r="E7" s="13">
        <v>0</v>
      </c>
      <c r="F7" s="4">
        <v>5000</v>
      </c>
      <c r="G7" s="13">
        <v>0</v>
      </c>
      <c r="H7" s="13">
        <v>0</v>
      </c>
      <c r="I7" s="4">
        <v>5000</v>
      </c>
      <c r="J7" s="13">
        <v>0</v>
      </c>
      <c r="K7" s="13">
        <v>0</v>
      </c>
      <c r="L7" s="4">
        <v>5000</v>
      </c>
      <c r="M7" s="13">
        <v>0</v>
      </c>
      <c r="N7" s="13">
        <v>0</v>
      </c>
      <c r="O7" s="4">
        <v>5000</v>
      </c>
      <c r="P7" s="13">
        <v>0</v>
      </c>
      <c r="Q7" s="13">
        <v>0</v>
      </c>
      <c r="R7" s="4">
        <v>5000</v>
      </c>
      <c r="S7" s="13">
        <v>0</v>
      </c>
      <c r="T7" s="13">
        <v>0</v>
      </c>
      <c r="U7" s="4">
        <v>5000</v>
      </c>
      <c r="V7" s="13">
        <v>0</v>
      </c>
      <c r="W7" s="13">
        <v>0</v>
      </c>
      <c r="X7" s="4">
        <v>5000</v>
      </c>
      <c r="Y7" s="13">
        <v>0</v>
      </c>
      <c r="Z7" s="13">
        <v>0</v>
      </c>
      <c r="AA7" s="4">
        <v>5000</v>
      </c>
      <c r="AB7" s="13">
        <v>0</v>
      </c>
      <c r="AC7" s="13">
        <v>0</v>
      </c>
      <c r="AD7" s="4">
        <v>5000</v>
      </c>
      <c r="AE7" s="13">
        <v>0</v>
      </c>
      <c r="AF7" s="13">
        <v>0</v>
      </c>
      <c r="AG7" s="4">
        <v>5000</v>
      </c>
      <c r="AH7" s="13">
        <v>0</v>
      </c>
      <c r="AI7" s="13">
        <v>0</v>
      </c>
      <c r="AJ7" s="4">
        <v>5000</v>
      </c>
      <c r="AK7" s="4">
        <v>5000</v>
      </c>
      <c r="AL7" s="13">
        <v>0</v>
      </c>
      <c r="AM7" s="15">
        <f>C7+F7+I7+L7+O7+R7+U7+X7+AA7+AD7+AG7+AJ7</f>
        <v>58500</v>
      </c>
      <c r="AN7" s="15">
        <f>D7+G7+J7+M7+P7+S7+V7+Y7+AB7+AE7+AH7+AK7</f>
        <v>5000</v>
      </c>
      <c r="AO7" s="20">
        <f t="shared" ref="AO7" si="1">E7+H7+K7+N7+Q7+T7+W7+Z7+AC7+AF7+AI7+AL7</f>
        <v>0</v>
      </c>
      <c r="AQ7" s="25"/>
    </row>
    <row r="8" spans="1:43" ht="34.5" customHeight="1">
      <c r="A8" s="32" t="s">
        <v>1</v>
      </c>
      <c r="B8" s="33"/>
      <c r="C8" s="6">
        <f t="shared" ref="C8:AO8" si="2">SUM(C9:C9)</f>
        <v>1800</v>
      </c>
      <c r="D8" s="17">
        <f t="shared" si="2"/>
        <v>0</v>
      </c>
      <c r="E8" s="17">
        <f>SUM(E9:E9)</f>
        <v>0</v>
      </c>
      <c r="F8" s="6">
        <f>SUM(F9:F9)</f>
        <v>1800</v>
      </c>
      <c r="G8" s="17">
        <f t="shared" si="2"/>
        <v>0</v>
      </c>
      <c r="H8" s="17">
        <f t="shared" si="2"/>
        <v>0</v>
      </c>
      <c r="I8" s="6">
        <f t="shared" si="2"/>
        <v>1800</v>
      </c>
      <c r="J8" s="17">
        <f t="shared" si="2"/>
        <v>0</v>
      </c>
      <c r="K8" s="17">
        <f t="shared" si="2"/>
        <v>0</v>
      </c>
      <c r="L8" s="6">
        <f t="shared" si="2"/>
        <v>1800</v>
      </c>
      <c r="M8" s="17">
        <f t="shared" si="2"/>
        <v>0</v>
      </c>
      <c r="N8" s="17">
        <f t="shared" si="2"/>
        <v>0</v>
      </c>
      <c r="O8" s="6">
        <f t="shared" si="2"/>
        <v>1800</v>
      </c>
      <c r="P8" s="17">
        <f t="shared" si="2"/>
        <v>0</v>
      </c>
      <c r="Q8" s="17">
        <f t="shared" si="2"/>
        <v>0</v>
      </c>
      <c r="R8" s="6">
        <f t="shared" si="2"/>
        <v>2191.3000000000002</v>
      </c>
      <c r="S8" s="17">
        <f t="shared" si="2"/>
        <v>0</v>
      </c>
      <c r="T8" s="17">
        <f t="shared" si="2"/>
        <v>0</v>
      </c>
      <c r="U8" s="6">
        <f t="shared" si="2"/>
        <v>1408.7</v>
      </c>
      <c r="V8" s="17">
        <f t="shared" si="2"/>
        <v>0</v>
      </c>
      <c r="W8" s="17">
        <f t="shared" si="2"/>
        <v>0</v>
      </c>
      <c r="X8" s="6">
        <f t="shared" si="2"/>
        <v>3780.95</v>
      </c>
      <c r="Y8" s="17">
        <f t="shared" si="2"/>
        <v>0</v>
      </c>
      <c r="Z8" s="17">
        <f t="shared" si="2"/>
        <v>0</v>
      </c>
      <c r="AA8" s="6">
        <f t="shared" si="2"/>
        <v>1800</v>
      </c>
      <c r="AB8" s="17">
        <f t="shared" si="2"/>
        <v>0</v>
      </c>
      <c r="AC8" s="17">
        <f t="shared" si="2"/>
        <v>0</v>
      </c>
      <c r="AD8" s="6">
        <f t="shared" si="2"/>
        <v>1800</v>
      </c>
      <c r="AE8" s="17">
        <f t="shared" si="2"/>
        <v>0</v>
      </c>
      <c r="AF8" s="17">
        <f t="shared" si="2"/>
        <v>0</v>
      </c>
      <c r="AG8" s="6">
        <f t="shared" si="2"/>
        <v>1800</v>
      </c>
      <c r="AH8" s="17">
        <f>SUM(AH9:AH9)</f>
        <v>0</v>
      </c>
      <c r="AI8" s="17">
        <f>SUM(AI9:AI9)</f>
        <v>0</v>
      </c>
      <c r="AJ8" s="6">
        <f t="shared" si="2"/>
        <v>2090.91</v>
      </c>
      <c r="AK8" s="6">
        <f t="shared" si="2"/>
        <v>1800</v>
      </c>
      <c r="AL8" s="17">
        <f t="shared" si="2"/>
        <v>0</v>
      </c>
      <c r="AM8" s="6">
        <f>SUM(AM9:AM9)</f>
        <v>23871.86</v>
      </c>
      <c r="AN8" s="6">
        <f t="shared" si="2"/>
        <v>1800</v>
      </c>
      <c r="AO8" s="18">
        <f t="shared" si="2"/>
        <v>0</v>
      </c>
      <c r="AQ8" s="25"/>
    </row>
    <row r="9" spans="1:43" ht="54" customHeight="1">
      <c r="A9" s="11" t="s">
        <v>23</v>
      </c>
      <c r="B9" s="2" t="s">
        <v>65</v>
      </c>
      <c r="C9" s="4">
        <v>1800</v>
      </c>
      <c r="D9" s="13">
        <v>0</v>
      </c>
      <c r="E9" s="13">
        <v>0</v>
      </c>
      <c r="F9" s="4">
        <v>1800</v>
      </c>
      <c r="G9" s="13">
        <v>0</v>
      </c>
      <c r="H9" s="13">
        <v>0</v>
      </c>
      <c r="I9" s="4">
        <v>1800</v>
      </c>
      <c r="J9" s="13">
        <v>0</v>
      </c>
      <c r="K9" s="13">
        <v>0</v>
      </c>
      <c r="L9" s="4">
        <v>1800</v>
      </c>
      <c r="M9" s="13">
        <v>0</v>
      </c>
      <c r="N9" s="13">
        <v>0</v>
      </c>
      <c r="O9" s="4">
        <v>1800</v>
      </c>
      <c r="P9" s="13">
        <v>0</v>
      </c>
      <c r="Q9" s="13">
        <v>0</v>
      </c>
      <c r="R9" s="4">
        <v>2191.3000000000002</v>
      </c>
      <c r="S9" s="13">
        <v>0</v>
      </c>
      <c r="T9" s="13">
        <v>0</v>
      </c>
      <c r="U9" s="4">
        <v>1408.7</v>
      </c>
      <c r="V9" s="13">
        <v>0</v>
      </c>
      <c r="W9" s="13">
        <v>0</v>
      </c>
      <c r="X9" s="26">
        <v>3780.95</v>
      </c>
      <c r="Y9" s="13">
        <v>0</v>
      </c>
      <c r="Z9" s="13">
        <v>0</v>
      </c>
      <c r="AA9" s="26">
        <v>1800</v>
      </c>
      <c r="AB9" s="13">
        <v>0</v>
      </c>
      <c r="AC9" s="13">
        <v>0</v>
      </c>
      <c r="AD9" s="26">
        <v>1800</v>
      </c>
      <c r="AE9" s="13">
        <v>0</v>
      </c>
      <c r="AF9" s="13">
        <v>0</v>
      </c>
      <c r="AG9" s="26">
        <v>1800</v>
      </c>
      <c r="AH9" s="13">
        <v>0</v>
      </c>
      <c r="AI9" s="13">
        <v>0</v>
      </c>
      <c r="AJ9" s="26">
        <v>2090.91</v>
      </c>
      <c r="AK9" s="26">
        <v>1800</v>
      </c>
      <c r="AL9" s="13">
        <v>0</v>
      </c>
      <c r="AM9" s="15">
        <f>C9+F9+I9+L9+O9+R9+U9+X9+AA9+AD9+AG9+AJ9</f>
        <v>23871.86</v>
      </c>
      <c r="AN9" s="26">
        <f t="shared" ref="AN9" si="3">D9+G9+J9+M9+P9+S9+V9+Y9+AB9+AE9+AH9+AK9</f>
        <v>1800</v>
      </c>
      <c r="AO9" s="20">
        <f t="shared" ref="AO9" si="4">E9+H9+K9+N9+Q9+T9+W9+Z9+AC9+AF9+AI9+AL9</f>
        <v>0</v>
      </c>
      <c r="AQ9" s="25"/>
    </row>
    <row r="10" spans="1:43" ht="34.5" customHeight="1">
      <c r="A10" s="44" t="s">
        <v>18</v>
      </c>
      <c r="B10" s="45"/>
      <c r="C10" s="3">
        <f>SUM(C11:C12)+C13</f>
        <v>9400</v>
      </c>
      <c r="D10" s="16">
        <f t="shared" ref="D10:AO10" si="5">SUM(D11:D12)+D13</f>
        <v>0</v>
      </c>
      <c r="E10" s="16">
        <f t="shared" si="5"/>
        <v>0</v>
      </c>
      <c r="F10" s="3">
        <f>SUM(F11:F12)+F13</f>
        <v>9400</v>
      </c>
      <c r="G10" s="16">
        <f t="shared" ref="G10" si="6">SUM(G11:G12)+G13</f>
        <v>0</v>
      </c>
      <c r="H10" s="16">
        <f>SUM(H11:H12)+H13</f>
        <v>0</v>
      </c>
      <c r="I10" s="3">
        <f t="shared" ref="I10:AL10" si="7">SUM(I11:I12)+I13</f>
        <v>9400</v>
      </c>
      <c r="J10" s="16">
        <f t="shared" si="7"/>
        <v>0</v>
      </c>
      <c r="K10" s="16">
        <f t="shared" si="7"/>
        <v>0</v>
      </c>
      <c r="L10" s="3">
        <f>SUM(L11:L12)+L13</f>
        <v>9400</v>
      </c>
      <c r="M10" s="16">
        <f t="shared" si="7"/>
        <v>0</v>
      </c>
      <c r="N10" s="16">
        <f t="shared" si="7"/>
        <v>0</v>
      </c>
      <c r="O10" s="3">
        <f t="shared" si="7"/>
        <v>9400</v>
      </c>
      <c r="P10" s="16">
        <f t="shared" si="7"/>
        <v>0</v>
      </c>
      <c r="Q10" s="16">
        <f t="shared" si="7"/>
        <v>0</v>
      </c>
      <c r="R10" s="3">
        <f t="shared" si="7"/>
        <v>9280</v>
      </c>
      <c r="S10" s="16">
        <f t="shared" si="7"/>
        <v>0</v>
      </c>
      <c r="T10" s="16">
        <f t="shared" si="7"/>
        <v>0</v>
      </c>
      <c r="U10" s="3">
        <f>SUM(U11:U12)+U13</f>
        <v>6200</v>
      </c>
      <c r="V10" s="16">
        <f t="shared" si="7"/>
        <v>0</v>
      </c>
      <c r="W10" s="16">
        <f t="shared" si="7"/>
        <v>0</v>
      </c>
      <c r="X10" s="28">
        <f>SUM(X11:X12)+X13</f>
        <v>6786.75</v>
      </c>
      <c r="Y10" s="16">
        <f>SUM(Y11:Y12)+Y13</f>
        <v>0</v>
      </c>
      <c r="Z10" s="16">
        <f t="shared" si="7"/>
        <v>0</v>
      </c>
      <c r="AA10" s="3">
        <f t="shared" si="7"/>
        <v>6200</v>
      </c>
      <c r="AB10" s="16">
        <f t="shared" si="7"/>
        <v>0</v>
      </c>
      <c r="AC10" s="16">
        <f t="shared" si="7"/>
        <v>0</v>
      </c>
      <c r="AD10" s="3">
        <f t="shared" si="7"/>
        <v>6036.36</v>
      </c>
      <c r="AE10" s="16">
        <f t="shared" si="7"/>
        <v>0</v>
      </c>
      <c r="AF10" s="16">
        <f t="shared" si="7"/>
        <v>0</v>
      </c>
      <c r="AG10" s="3">
        <f>SUM(AG11:AG12)+AG13</f>
        <v>6342.86</v>
      </c>
      <c r="AH10" s="16">
        <f t="shared" si="7"/>
        <v>0</v>
      </c>
      <c r="AI10" s="16">
        <f t="shared" si="7"/>
        <v>0</v>
      </c>
      <c r="AJ10" s="3">
        <f t="shared" si="7"/>
        <v>6400</v>
      </c>
      <c r="AK10" s="3">
        <f t="shared" si="7"/>
        <v>6400</v>
      </c>
      <c r="AL10" s="16">
        <f t="shared" si="7"/>
        <v>0</v>
      </c>
      <c r="AM10" s="3">
        <f>SUM(AM11:AM12)+AM13</f>
        <v>94245.97</v>
      </c>
      <c r="AN10" s="3">
        <f>SUM(AN11:AN12)+AN13</f>
        <v>6400</v>
      </c>
      <c r="AO10" s="22">
        <f t="shared" si="5"/>
        <v>0</v>
      </c>
      <c r="AQ10" s="25"/>
    </row>
    <row r="11" spans="1:43" ht="55.5" customHeight="1">
      <c r="A11" s="11" t="s">
        <v>16</v>
      </c>
      <c r="B11" s="1" t="s">
        <v>66</v>
      </c>
      <c r="C11" s="4">
        <v>4400</v>
      </c>
      <c r="D11" s="13">
        <v>0</v>
      </c>
      <c r="E11" s="13">
        <v>0</v>
      </c>
      <c r="F11" s="4">
        <v>4400</v>
      </c>
      <c r="G11" s="13">
        <v>0</v>
      </c>
      <c r="H11" s="13">
        <v>0</v>
      </c>
      <c r="I11" s="4">
        <v>4400</v>
      </c>
      <c r="J11" s="13">
        <v>0</v>
      </c>
      <c r="K11" s="13">
        <v>0</v>
      </c>
      <c r="L11" s="4">
        <v>4400</v>
      </c>
      <c r="M11" s="13">
        <v>0</v>
      </c>
      <c r="N11" s="13">
        <v>0</v>
      </c>
      <c r="O11" s="4">
        <v>4400</v>
      </c>
      <c r="P11" s="13">
        <v>0</v>
      </c>
      <c r="Q11" s="13">
        <v>0</v>
      </c>
      <c r="R11" s="4">
        <v>3080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5">
        <f t="shared" ref="AM11" si="8">C11+F11+I11+L11+O11+R11+U11+X11+AA11+AD11+AG11+AJ11</f>
        <v>25080</v>
      </c>
      <c r="AN11" s="13">
        <f t="shared" ref="AN11" si="9">D11+G11+J11+M11+P11+S11+V11+Y11+AB11+AE11+AH11+AK11</f>
        <v>0</v>
      </c>
      <c r="AO11" s="20">
        <f t="shared" ref="AO11:AO12" si="10">E11+H11+K11+N11+Q11+T11+W11+Z11+AC11+AF11+AI11+AL11</f>
        <v>0</v>
      </c>
      <c r="AQ11" s="25"/>
    </row>
    <row r="12" spans="1:43" ht="56.25" customHeight="1">
      <c r="A12" s="11" t="s">
        <v>43</v>
      </c>
      <c r="B12" s="1" t="s">
        <v>81</v>
      </c>
      <c r="C12" s="4">
        <v>3200</v>
      </c>
      <c r="D12" s="13">
        <v>0</v>
      </c>
      <c r="E12" s="13">
        <v>0</v>
      </c>
      <c r="F12" s="4">
        <v>3200</v>
      </c>
      <c r="G12" s="13">
        <v>0</v>
      </c>
      <c r="H12" s="13">
        <v>0</v>
      </c>
      <c r="I12" s="4">
        <v>3200</v>
      </c>
      <c r="J12" s="13">
        <v>0</v>
      </c>
      <c r="K12" s="13">
        <v>0</v>
      </c>
      <c r="L12" s="4">
        <v>3200</v>
      </c>
      <c r="M12" s="13">
        <v>0</v>
      </c>
      <c r="N12" s="13">
        <v>0</v>
      </c>
      <c r="O12" s="4">
        <v>3200</v>
      </c>
      <c r="P12" s="13">
        <v>0</v>
      </c>
      <c r="Q12" s="13">
        <v>0</v>
      </c>
      <c r="R12" s="4">
        <v>4400</v>
      </c>
      <c r="S12" s="13">
        <v>0</v>
      </c>
      <c r="T12" s="13">
        <v>0</v>
      </c>
      <c r="U12" s="4">
        <v>4400</v>
      </c>
      <c r="V12" s="13">
        <v>0</v>
      </c>
      <c r="W12" s="13">
        <v>0</v>
      </c>
      <c r="X12" s="4">
        <v>4400</v>
      </c>
      <c r="Y12" s="13">
        <v>0</v>
      </c>
      <c r="Z12" s="13">
        <v>0</v>
      </c>
      <c r="AA12" s="4">
        <v>4400</v>
      </c>
      <c r="AB12" s="13">
        <v>0</v>
      </c>
      <c r="AC12" s="13">
        <v>0</v>
      </c>
      <c r="AD12" s="4">
        <v>4400</v>
      </c>
      <c r="AE12" s="13">
        <v>0</v>
      </c>
      <c r="AF12" s="13">
        <v>0</v>
      </c>
      <c r="AG12" s="4">
        <v>4400</v>
      </c>
      <c r="AH12" s="13">
        <v>0</v>
      </c>
      <c r="AI12" s="13">
        <v>0</v>
      </c>
      <c r="AJ12" s="4">
        <v>4400</v>
      </c>
      <c r="AK12" s="4">
        <v>4400</v>
      </c>
      <c r="AL12" s="13">
        <v>0</v>
      </c>
      <c r="AM12" s="15">
        <f>C12+F12+I12+L12+O12+R12+U12+X12+AA12+AD12+AG12+AJ12</f>
        <v>46800</v>
      </c>
      <c r="AN12" s="4">
        <f>D12+G12+J12+M12+P12+S12+V12+Y12+AB12+AE12+AH12+AK12</f>
        <v>4400</v>
      </c>
      <c r="AO12" s="20">
        <f t="shared" si="10"/>
        <v>0</v>
      </c>
      <c r="AQ12" s="25"/>
    </row>
    <row r="13" spans="1:43" ht="34.5" customHeight="1">
      <c r="A13" s="32" t="s">
        <v>35</v>
      </c>
      <c r="B13" s="33"/>
      <c r="C13" s="6">
        <f t="shared" ref="C13:AO13" si="11">SUM(C14:C14)</f>
        <v>1800</v>
      </c>
      <c r="D13" s="17">
        <f t="shared" si="11"/>
        <v>0</v>
      </c>
      <c r="E13" s="17">
        <f t="shared" si="11"/>
        <v>0</v>
      </c>
      <c r="F13" s="6">
        <f t="shared" si="11"/>
        <v>1800</v>
      </c>
      <c r="G13" s="17">
        <f t="shared" si="11"/>
        <v>0</v>
      </c>
      <c r="H13" s="17">
        <f t="shared" si="11"/>
        <v>0</v>
      </c>
      <c r="I13" s="6">
        <f t="shared" si="11"/>
        <v>1800</v>
      </c>
      <c r="J13" s="17">
        <f t="shared" si="11"/>
        <v>0</v>
      </c>
      <c r="K13" s="17">
        <f t="shared" si="11"/>
        <v>0</v>
      </c>
      <c r="L13" s="6">
        <f t="shared" si="11"/>
        <v>1800</v>
      </c>
      <c r="M13" s="17">
        <f t="shared" si="11"/>
        <v>0</v>
      </c>
      <c r="N13" s="17">
        <f t="shared" si="11"/>
        <v>0</v>
      </c>
      <c r="O13" s="6">
        <f t="shared" si="11"/>
        <v>1800</v>
      </c>
      <c r="P13" s="17">
        <f t="shared" si="11"/>
        <v>0</v>
      </c>
      <c r="Q13" s="17">
        <f t="shared" si="11"/>
        <v>0</v>
      </c>
      <c r="R13" s="6">
        <f t="shared" si="11"/>
        <v>1800</v>
      </c>
      <c r="S13" s="17">
        <f t="shared" si="11"/>
        <v>0</v>
      </c>
      <c r="T13" s="17">
        <f t="shared" si="11"/>
        <v>0</v>
      </c>
      <c r="U13" s="6">
        <f t="shared" si="11"/>
        <v>1800</v>
      </c>
      <c r="V13" s="17">
        <f t="shared" si="11"/>
        <v>0</v>
      </c>
      <c r="W13" s="17">
        <f t="shared" si="11"/>
        <v>0</v>
      </c>
      <c r="X13" s="6">
        <f t="shared" si="11"/>
        <v>2386.75</v>
      </c>
      <c r="Y13" s="17">
        <f t="shared" si="11"/>
        <v>0</v>
      </c>
      <c r="Z13" s="17">
        <f t="shared" si="11"/>
        <v>0</v>
      </c>
      <c r="AA13" s="6">
        <f t="shared" si="11"/>
        <v>1800</v>
      </c>
      <c r="AB13" s="17">
        <f t="shared" si="11"/>
        <v>0</v>
      </c>
      <c r="AC13" s="17">
        <f t="shared" si="11"/>
        <v>0</v>
      </c>
      <c r="AD13" s="6">
        <f t="shared" si="11"/>
        <v>1636.36</v>
      </c>
      <c r="AE13" s="17">
        <f t="shared" si="11"/>
        <v>0</v>
      </c>
      <c r="AF13" s="17">
        <f t="shared" si="11"/>
        <v>0</v>
      </c>
      <c r="AG13" s="6">
        <f t="shared" si="11"/>
        <v>1942.86</v>
      </c>
      <c r="AH13" s="17">
        <f t="shared" si="11"/>
        <v>0</v>
      </c>
      <c r="AI13" s="17">
        <f>SUM(AI14:AI14)</f>
        <v>0</v>
      </c>
      <c r="AJ13" s="6">
        <f t="shared" si="11"/>
        <v>2000</v>
      </c>
      <c r="AK13" s="6">
        <f t="shared" si="11"/>
        <v>2000</v>
      </c>
      <c r="AL13" s="17">
        <f t="shared" si="11"/>
        <v>0</v>
      </c>
      <c r="AM13" s="6">
        <f t="shared" si="11"/>
        <v>22365.97</v>
      </c>
      <c r="AN13" s="6">
        <f t="shared" si="11"/>
        <v>2000</v>
      </c>
      <c r="AO13" s="18">
        <f t="shared" si="11"/>
        <v>0</v>
      </c>
      <c r="AQ13" s="25"/>
    </row>
    <row r="14" spans="1:43" ht="54" customHeight="1">
      <c r="A14" s="11" t="s">
        <v>22</v>
      </c>
      <c r="B14" s="2" t="s">
        <v>65</v>
      </c>
      <c r="C14" s="4">
        <v>1800</v>
      </c>
      <c r="D14" s="13">
        <v>0</v>
      </c>
      <c r="E14" s="13">
        <v>0</v>
      </c>
      <c r="F14" s="4">
        <v>1800</v>
      </c>
      <c r="G14" s="13">
        <v>0</v>
      </c>
      <c r="H14" s="13">
        <v>0</v>
      </c>
      <c r="I14" s="4">
        <v>1800</v>
      </c>
      <c r="J14" s="13">
        <v>0</v>
      </c>
      <c r="K14" s="13">
        <v>0</v>
      </c>
      <c r="L14" s="4">
        <v>1800</v>
      </c>
      <c r="M14" s="13">
        <v>0</v>
      </c>
      <c r="N14" s="13">
        <v>0</v>
      </c>
      <c r="O14" s="4">
        <v>1800</v>
      </c>
      <c r="P14" s="13">
        <v>0</v>
      </c>
      <c r="Q14" s="13">
        <v>0</v>
      </c>
      <c r="R14" s="4">
        <v>1800</v>
      </c>
      <c r="S14" s="13">
        <v>0</v>
      </c>
      <c r="T14" s="13">
        <v>0</v>
      </c>
      <c r="U14" s="4">
        <v>1800</v>
      </c>
      <c r="V14" s="13">
        <v>0</v>
      </c>
      <c r="W14" s="13">
        <v>0</v>
      </c>
      <c r="X14" s="26">
        <v>2386.75</v>
      </c>
      <c r="Y14" s="13">
        <v>0</v>
      </c>
      <c r="Z14" s="13">
        <v>0</v>
      </c>
      <c r="AA14" s="4">
        <v>1800</v>
      </c>
      <c r="AB14" s="13">
        <v>0</v>
      </c>
      <c r="AC14" s="13">
        <v>0</v>
      </c>
      <c r="AD14" s="4">
        <v>1636.36</v>
      </c>
      <c r="AE14" s="13">
        <v>0</v>
      </c>
      <c r="AF14" s="13">
        <v>0</v>
      </c>
      <c r="AG14" s="4">
        <v>1942.86</v>
      </c>
      <c r="AH14" s="13">
        <v>0</v>
      </c>
      <c r="AI14" s="13">
        <v>0</v>
      </c>
      <c r="AJ14" s="4">
        <v>2000</v>
      </c>
      <c r="AK14" s="4">
        <v>2000</v>
      </c>
      <c r="AL14" s="13">
        <v>0</v>
      </c>
      <c r="AM14" s="15">
        <f>C14+F14+I14+L14+O14+R14+U14+X14+AA14+AD14+AG14+AJ14</f>
        <v>22365.97</v>
      </c>
      <c r="AN14" s="4">
        <f t="shared" ref="AN14" si="12">D14+G14+J14+M14+P14+S14+V14+Y14+AB14+AE14+AH14+AK14</f>
        <v>2000</v>
      </c>
      <c r="AO14" s="20">
        <f t="shared" ref="AO14" si="13">E14+H14+K14+N14+Q14+T14+W14+Z14+AC14+AF14+AI14+AL14</f>
        <v>0</v>
      </c>
      <c r="AQ14" s="25"/>
    </row>
    <row r="15" spans="1:43" ht="34.5" customHeight="1">
      <c r="A15" s="44" t="s">
        <v>2</v>
      </c>
      <c r="B15" s="45"/>
      <c r="C15" s="3">
        <f>SUM(C16:C17)+C18+C20+C22+C24</f>
        <v>17200</v>
      </c>
      <c r="D15" s="16">
        <f t="shared" ref="D15:AO15" si="14">SUM(D16:D17)+D18+D20+D22+D24</f>
        <v>0</v>
      </c>
      <c r="E15" s="16">
        <f t="shared" si="14"/>
        <v>0</v>
      </c>
      <c r="F15" s="3">
        <f>SUM(F16:F17)+F18+F20+F22+F24</f>
        <v>20280</v>
      </c>
      <c r="G15" s="16">
        <f t="shared" si="14"/>
        <v>0</v>
      </c>
      <c r="H15" s="16">
        <f t="shared" si="14"/>
        <v>0</v>
      </c>
      <c r="I15" s="3">
        <f>SUM(I16:I17)+I18+I20+I22+I24</f>
        <v>15940</v>
      </c>
      <c r="J15" s="16">
        <f t="shared" si="14"/>
        <v>0</v>
      </c>
      <c r="K15" s="16">
        <f>SUM(K16:K17)+K18+K20+K22+K24</f>
        <v>0</v>
      </c>
      <c r="L15" s="3">
        <f t="shared" si="14"/>
        <v>16800</v>
      </c>
      <c r="M15" s="16">
        <f t="shared" si="14"/>
        <v>0</v>
      </c>
      <c r="N15" s="16">
        <f t="shared" si="14"/>
        <v>0</v>
      </c>
      <c r="O15" s="28">
        <f t="shared" si="14"/>
        <v>16800</v>
      </c>
      <c r="P15" s="16">
        <f t="shared" si="14"/>
        <v>0</v>
      </c>
      <c r="Q15" s="16">
        <f t="shared" si="14"/>
        <v>0</v>
      </c>
      <c r="R15" s="28">
        <f t="shared" si="14"/>
        <v>17140.87</v>
      </c>
      <c r="S15" s="16">
        <f t="shared" si="14"/>
        <v>0</v>
      </c>
      <c r="T15" s="16">
        <f t="shared" si="14"/>
        <v>0</v>
      </c>
      <c r="U15" s="28">
        <f>SUM(U16:U17)+U18+U20+U22+U24</f>
        <v>16939.13</v>
      </c>
      <c r="V15" s="16">
        <f t="shared" si="14"/>
        <v>0</v>
      </c>
      <c r="W15" s="16">
        <f t="shared" si="14"/>
        <v>0</v>
      </c>
      <c r="X15" s="28">
        <f>SUM(X16:X17)+X18+X20+X22+X24</f>
        <v>15866.67</v>
      </c>
      <c r="Y15" s="16">
        <f t="shared" si="14"/>
        <v>0</v>
      </c>
      <c r="Z15" s="16">
        <f t="shared" si="14"/>
        <v>0</v>
      </c>
      <c r="AA15" s="28">
        <f t="shared" si="14"/>
        <v>16800</v>
      </c>
      <c r="AB15" s="16">
        <f t="shared" si="14"/>
        <v>0</v>
      </c>
      <c r="AC15" s="16">
        <f t="shared" si="14"/>
        <v>0</v>
      </c>
      <c r="AD15" s="28">
        <f t="shared" si="14"/>
        <v>16800</v>
      </c>
      <c r="AE15" s="16">
        <f t="shared" si="14"/>
        <v>0</v>
      </c>
      <c r="AF15" s="16">
        <f t="shared" si="14"/>
        <v>0</v>
      </c>
      <c r="AG15" s="28">
        <f>SUM(AG16:AG17)+AG18+AG20+AG22+AG24</f>
        <v>16400.010000000002</v>
      </c>
      <c r="AH15" s="16">
        <f t="shared" si="14"/>
        <v>0</v>
      </c>
      <c r="AI15" s="16">
        <f t="shared" si="14"/>
        <v>0</v>
      </c>
      <c r="AJ15" s="28">
        <f t="shared" si="14"/>
        <v>16800</v>
      </c>
      <c r="AK15" s="28">
        <f t="shared" si="14"/>
        <v>16800</v>
      </c>
      <c r="AL15" s="16">
        <f t="shared" si="14"/>
        <v>0</v>
      </c>
      <c r="AM15" s="3">
        <f>SUM(AM16:AM17)+AM18+AM20+AM22+AM24</f>
        <v>203766.68</v>
      </c>
      <c r="AN15" s="28">
        <f t="shared" si="14"/>
        <v>16800</v>
      </c>
      <c r="AO15" s="16">
        <f t="shared" si="14"/>
        <v>0</v>
      </c>
      <c r="AQ15" s="25"/>
    </row>
    <row r="16" spans="1:43" ht="48.75" customHeight="1">
      <c r="A16" s="11" t="s">
        <v>33</v>
      </c>
      <c r="B16" s="2" t="s">
        <v>63</v>
      </c>
      <c r="C16" s="4">
        <v>5600</v>
      </c>
      <c r="D16" s="13">
        <v>0</v>
      </c>
      <c r="E16" s="13">
        <v>0</v>
      </c>
      <c r="F16" s="4">
        <v>7000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5">
        <f t="shared" ref="AM16:AM17" si="15">C16+F16+I16+L16+O16+R16+U16+X16+AA16+AD16+AG16+AJ16</f>
        <v>12600</v>
      </c>
      <c r="AN16" s="13">
        <f t="shared" ref="AN16:AN17" si="16">D16+G16+J16+M16+P16+S16+V16+Y16+AB16+AE16+AH16+AK16</f>
        <v>0</v>
      </c>
      <c r="AO16" s="20">
        <f t="shared" ref="AO16:AO19" si="17">E16+H16+K16+N16+Q16+T16+W16+Z16+AC16+AF16+AI16+AL16</f>
        <v>0</v>
      </c>
      <c r="AQ16" s="25"/>
    </row>
    <row r="17" spans="1:43" ht="54.75" customHeight="1">
      <c r="A17" s="11" t="s">
        <v>4</v>
      </c>
      <c r="B17" s="1" t="s">
        <v>81</v>
      </c>
      <c r="C17" s="4">
        <v>3200</v>
      </c>
      <c r="D17" s="13">
        <v>0</v>
      </c>
      <c r="E17" s="13">
        <v>0</v>
      </c>
      <c r="F17" s="4">
        <v>4880</v>
      </c>
      <c r="G17" s="13">
        <v>0</v>
      </c>
      <c r="H17" s="13">
        <v>0</v>
      </c>
      <c r="I17" s="4">
        <v>4880</v>
      </c>
      <c r="J17" s="13">
        <v>0</v>
      </c>
      <c r="K17" s="13">
        <v>0</v>
      </c>
      <c r="L17" s="4">
        <v>5600</v>
      </c>
      <c r="M17" s="13">
        <v>0</v>
      </c>
      <c r="N17" s="13">
        <v>0</v>
      </c>
      <c r="O17" s="4">
        <v>5600</v>
      </c>
      <c r="P17" s="13">
        <v>0</v>
      </c>
      <c r="Q17" s="13">
        <v>0</v>
      </c>
      <c r="R17" s="4">
        <v>5600</v>
      </c>
      <c r="S17" s="13">
        <v>0</v>
      </c>
      <c r="T17" s="13">
        <v>0</v>
      </c>
      <c r="U17" s="4">
        <v>5600</v>
      </c>
      <c r="V17" s="13">
        <v>0</v>
      </c>
      <c r="W17" s="13">
        <v>0</v>
      </c>
      <c r="X17" s="4">
        <v>5600</v>
      </c>
      <c r="Y17" s="13">
        <v>0</v>
      </c>
      <c r="Z17" s="13">
        <v>0</v>
      </c>
      <c r="AA17" s="4">
        <v>5600</v>
      </c>
      <c r="AB17" s="13">
        <v>0</v>
      </c>
      <c r="AC17" s="13">
        <v>0</v>
      </c>
      <c r="AD17" s="4">
        <v>5600</v>
      </c>
      <c r="AE17" s="13">
        <v>0</v>
      </c>
      <c r="AF17" s="13">
        <v>0</v>
      </c>
      <c r="AG17" s="4">
        <v>5600</v>
      </c>
      <c r="AH17" s="13">
        <v>0</v>
      </c>
      <c r="AI17" s="13">
        <v>0</v>
      </c>
      <c r="AJ17" s="4">
        <v>5600</v>
      </c>
      <c r="AK17" s="4">
        <v>5600</v>
      </c>
      <c r="AL17" s="13">
        <v>0</v>
      </c>
      <c r="AM17" s="15">
        <f t="shared" si="15"/>
        <v>63360</v>
      </c>
      <c r="AN17" s="4">
        <f t="shared" si="16"/>
        <v>5600</v>
      </c>
      <c r="AO17" s="20">
        <f t="shared" si="17"/>
        <v>0</v>
      </c>
      <c r="AQ17" s="25"/>
    </row>
    <row r="18" spans="1:43" ht="36" customHeight="1">
      <c r="A18" s="32" t="s">
        <v>85</v>
      </c>
      <c r="B18" s="33"/>
      <c r="C18" s="17">
        <f t="shared" ref="C18:AO20" si="18">SUM(C19:C19)</f>
        <v>0</v>
      </c>
      <c r="D18" s="17">
        <f t="shared" si="18"/>
        <v>0</v>
      </c>
      <c r="E18" s="17">
        <f t="shared" si="18"/>
        <v>0</v>
      </c>
      <c r="F18" s="17">
        <f t="shared" si="18"/>
        <v>0</v>
      </c>
      <c r="G18" s="17">
        <f t="shared" si="18"/>
        <v>0</v>
      </c>
      <c r="H18" s="17">
        <f t="shared" si="18"/>
        <v>0</v>
      </c>
      <c r="I18" s="6">
        <f t="shared" si="18"/>
        <v>2660</v>
      </c>
      <c r="J18" s="17">
        <f t="shared" si="18"/>
        <v>0</v>
      </c>
      <c r="K18" s="17">
        <f t="shared" si="18"/>
        <v>0</v>
      </c>
      <c r="L18" s="6">
        <f t="shared" si="18"/>
        <v>2800</v>
      </c>
      <c r="M18" s="17">
        <f t="shared" si="18"/>
        <v>0</v>
      </c>
      <c r="N18" s="17">
        <f t="shared" si="18"/>
        <v>0</v>
      </c>
      <c r="O18" s="6">
        <f t="shared" si="18"/>
        <v>2800</v>
      </c>
      <c r="P18" s="17">
        <f t="shared" si="18"/>
        <v>0</v>
      </c>
      <c r="Q18" s="17">
        <f t="shared" si="18"/>
        <v>0</v>
      </c>
      <c r="R18" s="6">
        <f t="shared" si="18"/>
        <v>1680</v>
      </c>
      <c r="S18" s="17">
        <f t="shared" si="18"/>
        <v>0</v>
      </c>
      <c r="T18" s="17">
        <f t="shared" si="18"/>
        <v>0</v>
      </c>
      <c r="U18" s="6">
        <f t="shared" si="18"/>
        <v>4400</v>
      </c>
      <c r="V18" s="17">
        <f t="shared" si="18"/>
        <v>0</v>
      </c>
      <c r="W18" s="17">
        <f t="shared" si="18"/>
        <v>0</v>
      </c>
      <c r="X18" s="6">
        <f t="shared" si="18"/>
        <v>1200</v>
      </c>
      <c r="Y18" s="17">
        <f t="shared" si="18"/>
        <v>0</v>
      </c>
      <c r="Z18" s="17">
        <f t="shared" si="18"/>
        <v>0</v>
      </c>
      <c r="AA18" s="6">
        <f t="shared" si="18"/>
        <v>2800</v>
      </c>
      <c r="AB18" s="17">
        <f t="shared" si="18"/>
        <v>0</v>
      </c>
      <c r="AC18" s="17">
        <f t="shared" si="18"/>
        <v>0</v>
      </c>
      <c r="AD18" s="6">
        <f t="shared" si="18"/>
        <v>2800</v>
      </c>
      <c r="AE18" s="17">
        <f t="shared" si="18"/>
        <v>0</v>
      </c>
      <c r="AF18" s="17">
        <f t="shared" si="18"/>
        <v>0</v>
      </c>
      <c r="AG18" s="6">
        <f t="shared" si="18"/>
        <v>2400.0100000000002</v>
      </c>
      <c r="AH18" s="17">
        <f t="shared" si="18"/>
        <v>0</v>
      </c>
      <c r="AI18" s="17">
        <f t="shared" si="18"/>
        <v>0</v>
      </c>
      <c r="AJ18" s="6">
        <f t="shared" si="18"/>
        <v>2800</v>
      </c>
      <c r="AK18" s="6">
        <f t="shared" si="18"/>
        <v>2800</v>
      </c>
      <c r="AL18" s="17">
        <f t="shared" si="18"/>
        <v>0</v>
      </c>
      <c r="AM18" s="6">
        <f t="shared" si="18"/>
        <v>26340.010000000002</v>
      </c>
      <c r="AN18" s="6">
        <f t="shared" si="18"/>
        <v>2800</v>
      </c>
      <c r="AO18" s="18">
        <f t="shared" si="18"/>
        <v>0</v>
      </c>
      <c r="AQ18" s="25"/>
    </row>
    <row r="19" spans="1:43" ht="42.75" customHeight="1">
      <c r="A19" s="11" t="s">
        <v>86</v>
      </c>
      <c r="B19" s="2" t="s">
        <v>65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4">
        <v>2660</v>
      </c>
      <c r="J19" s="13">
        <v>0</v>
      </c>
      <c r="K19" s="13">
        <v>0</v>
      </c>
      <c r="L19" s="4">
        <v>2800</v>
      </c>
      <c r="M19" s="13">
        <v>0</v>
      </c>
      <c r="N19" s="13">
        <v>0</v>
      </c>
      <c r="O19" s="4">
        <v>2800</v>
      </c>
      <c r="P19" s="13">
        <v>0</v>
      </c>
      <c r="Q19" s="13">
        <v>0</v>
      </c>
      <c r="R19" s="4">
        <v>1680</v>
      </c>
      <c r="S19" s="13">
        <v>0</v>
      </c>
      <c r="T19" s="13">
        <v>0</v>
      </c>
      <c r="U19" s="4">
        <v>4400</v>
      </c>
      <c r="V19" s="13">
        <v>0</v>
      </c>
      <c r="W19" s="13">
        <v>0</v>
      </c>
      <c r="X19" s="26">
        <v>1200</v>
      </c>
      <c r="Y19" s="13">
        <v>0</v>
      </c>
      <c r="Z19" s="13">
        <v>0</v>
      </c>
      <c r="AA19" s="26">
        <v>2800</v>
      </c>
      <c r="AB19" s="13">
        <v>0</v>
      </c>
      <c r="AC19" s="13">
        <v>0</v>
      </c>
      <c r="AD19" s="26">
        <v>2800</v>
      </c>
      <c r="AE19" s="13">
        <v>0</v>
      </c>
      <c r="AF19" s="13">
        <v>0</v>
      </c>
      <c r="AG19" s="26">
        <v>2400.0100000000002</v>
      </c>
      <c r="AH19" s="13">
        <v>0</v>
      </c>
      <c r="AI19" s="13">
        <v>0</v>
      </c>
      <c r="AJ19" s="26">
        <v>2800</v>
      </c>
      <c r="AK19" s="26">
        <v>2800</v>
      </c>
      <c r="AL19" s="13">
        <v>0</v>
      </c>
      <c r="AM19" s="15">
        <f>C19+F19+I19+L19+O19+R19+U19+X19+AA19+AD19+AG19+AJ19</f>
        <v>26340.010000000002</v>
      </c>
      <c r="AN19" s="26">
        <f>D19+G19+J19+M19+P19+S19+V19+Y19+AB19+AE19+AH19+AK19</f>
        <v>2800</v>
      </c>
      <c r="AO19" s="20">
        <f t="shared" si="17"/>
        <v>0</v>
      </c>
      <c r="AQ19" s="25"/>
    </row>
    <row r="20" spans="1:43" ht="34.5" customHeight="1">
      <c r="A20" s="32" t="s">
        <v>3</v>
      </c>
      <c r="B20" s="33"/>
      <c r="C20" s="6">
        <f t="shared" si="18"/>
        <v>2800</v>
      </c>
      <c r="D20" s="17">
        <f t="shared" si="18"/>
        <v>0</v>
      </c>
      <c r="E20" s="17">
        <f t="shared" si="18"/>
        <v>0</v>
      </c>
      <c r="F20" s="6">
        <f t="shared" si="18"/>
        <v>2800</v>
      </c>
      <c r="G20" s="17">
        <f t="shared" si="18"/>
        <v>0</v>
      </c>
      <c r="H20" s="17">
        <f t="shared" si="18"/>
        <v>0</v>
      </c>
      <c r="I20" s="6">
        <f t="shared" si="18"/>
        <v>2800</v>
      </c>
      <c r="J20" s="17">
        <f t="shared" si="18"/>
        <v>0</v>
      </c>
      <c r="K20" s="17">
        <f t="shared" si="18"/>
        <v>0</v>
      </c>
      <c r="L20" s="6">
        <f t="shared" si="18"/>
        <v>2800</v>
      </c>
      <c r="M20" s="17">
        <f t="shared" si="18"/>
        <v>0</v>
      </c>
      <c r="N20" s="17">
        <f t="shared" si="18"/>
        <v>0</v>
      </c>
      <c r="O20" s="6">
        <f t="shared" si="18"/>
        <v>2800</v>
      </c>
      <c r="P20" s="17">
        <f t="shared" si="18"/>
        <v>0</v>
      </c>
      <c r="Q20" s="17">
        <f t="shared" si="18"/>
        <v>0</v>
      </c>
      <c r="R20" s="6">
        <f t="shared" si="18"/>
        <v>2800</v>
      </c>
      <c r="S20" s="17">
        <f t="shared" si="18"/>
        <v>0</v>
      </c>
      <c r="T20" s="17">
        <f t="shared" si="18"/>
        <v>0</v>
      </c>
      <c r="U20" s="6">
        <f t="shared" si="18"/>
        <v>2800</v>
      </c>
      <c r="V20" s="17">
        <f t="shared" si="18"/>
        <v>0</v>
      </c>
      <c r="W20" s="17">
        <f t="shared" si="18"/>
        <v>0</v>
      </c>
      <c r="X20" s="6">
        <f t="shared" si="18"/>
        <v>3466.67</v>
      </c>
      <c r="Y20" s="17">
        <f t="shared" si="18"/>
        <v>0</v>
      </c>
      <c r="Z20" s="17">
        <f t="shared" si="18"/>
        <v>0</v>
      </c>
      <c r="AA20" s="6">
        <f t="shared" si="18"/>
        <v>2800</v>
      </c>
      <c r="AB20" s="17">
        <f t="shared" si="18"/>
        <v>0</v>
      </c>
      <c r="AC20" s="17">
        <f t="shared" si="18"/>
        <v>0</v>
      </c>
      <c r="AD20" s="6">
        <f t="shared" si="18"/>
        <v>2800</v>
      </c>
      <c r="AE20" s="17">
        <f t="shared" si="18"/>
        <v>0</v>
      </c>
      <c r="AF20" s="17">
        <f t="shared" si="18"/>
        <v>0</v>
      </c>
      <c r="AG20" s="6">
        <f t="shared" si="18"/>
        <v>2800</v>
      </c>
      <c r="AH20" s="17">
        <f t="shared" si="18"/>
        <v>0</v>
      </c>
      <c r="AI20" s="17">
        <f t="shared" si="18"/>
        <v>0</v>
      </c>
      <c r="AJ20" s="6">
        <f t="shared" si="18"/>
        <v>2800</v>
      </c>
      <c r="AK20" s="6">
        <f t="shared" si="18"/>
        <v>2800</v>
      </c>
      <c r="AL20" s="17">
        <f t="shared" si="18"/>
        <v>0</v>
      </c>
      <c r="AM20" s="6">
        <f t="shared" si="18"/>
        <v>34266.67</v>
      </c>
      <c r="AN20" s="6">
        <f t="shared" si="18"/>
        <v>2800</v>
      </c>
      <c r="AO20" s="18">
        <f t="shared" si="18"/>
        <v>0</v>
      </c>
      <c r="AQ20" s="25"/>
    </row>
    <row r="21" spans="1:43" ht="51.75" customHeight="1">
      <c r="A21" s="12" t="s">
        <v>41</v>
      </c>
      <c r="B21" s="2" t="s">
        <v>65</v>
      </c>
      <c r="C21" s="4">
        <v>2800</v>
      </c>
      <c r="D21" s="13">
        <v>0</v>
      </c>
      <c r="E21" s="13">
        <v>0</v>
      </c>
      <c r="F21" s="4">
        <v>2800</v>
      </c>
      <c r="G21" s="13">
        <v>0</v>
      </c>
      <c r="H21" s="13">
        <v>0</v>
      </c>
      <c r="I21" s="4">
        <v>2800</v>
      </c>
      <c r="J21" s="13">
        <v>0</v>
      </c>
      <c r="K21" s="13">
        <v>0</v>
      </c>
      <c r="L21" s="4">
        <v>2800</v>
      </c>
      <c r="M21" s="13">
        <v>0</v>
      </c>
      <c r="N21" s="13">
        <v>0</v>
      </c>
      <c r="O21" s="4">
        <v>2800</v>
      </c>
      <c r="P21" s="13">
        <v>0</v>
      </c>
      <c r="Q21" s="13">
        <v>0</v>
      </c>
      <c r="R21" s="4">
        <v>2800</v>
      </c>
      <c r="S21" s="13">
        <v>0</v>
      </c>
      <c r="T21" s="13">
        <v>0</v>
      </c>
      <c r="U21" s="4">
        <v>2800</v>
      </c>
      <c r="V21" s="13">
        <v>0</v>
      </c>
      <c r="W21" s="13">
        <v>0</v>
      </c>
      <c r="X21" s="26">
        <v>3466.67</v>
      </c>
      <c r="Y21" s="13">
        <v>0</v>
      </c>
      <c r="Z21" s="13">
        <v>0</v>
      </c>
      <c r="AA21" s="4">
        <v>2800</v>
      </c>
      <c r="AB21" s="13">
        <v>0</v>
      </c>
      <c r="AC21" s="13">
        <v>0</v>
      </c>
      <c r="AD21" s="4">
        <v>2800</v>
      </c>
      <c r="AE21" s="13">
        <v>0</v>
      </c>
      <c r="AF21" s="13">
        <v>0</v>
      </c>
      <c r="AG21" s="4">
        <v>2800</v>
      </c>
      <c r="AH21" s="13">
        <v>0</v>
      </c>
      <c r="AI21" s="13">
        <v>0</v>
      </c>
      <c r="AJ21" s="4">
        <v>2800</v>
      </c>
      <c r="AK21" s="4">
        <v>2800</v>
      </c>
      <c r="AL21" s="13">
        <v>0</v>
      </c>
      <c r="AM21" s="15">
        <f>C21+F21+I21+L21+O21+R21+U21+X21+AA21+AD21+AG21+AJ21</f>
        <v>34266.67</v>
      </c>
      <c r="AN21" s="4">
        <f t="shared" ref="AN21" si="19">D21+G21+J21+M21+P21+S21+V21+Y21+AB21+AE21+AH21+AK21</f>
        <v>2800</v>
      </c>
      <c r="AO21" s="20">
        <f>E21+H21+K21+N21+Q21+T21+W21+Z21+AC21+AF21+AI21+AL21</f>
        <v>0</v>
      </c>
      <c r="AQ21" s="25"/>
    </row>
    <row r="22" spans="1:43" ht="34.5" customHeight="1">
      <c r="A22" s="32" t="s">
        <v>5</v>
      </c>
      <c r="B22" s="33"/>
      <c r="C22" s="6">
        <f t="shared" ref="C22:AO22" si="20">SUM(C23:C23)</f>
        <v>2800</v>
      </c>
      <c r="D22" s="17">
        <f t="shared" si="20"/>
        <v>0</v>
      </c>
      <c r="E22" s="17">
        <f t="shared" si="20"/>
        <v>0</v>
      </c>
      <c r="F22" s="6">
        <f t="shared" si="20"/>
        <v>2800</v>
      </c>
      <c r="G22" s="17">
        <f t="shared" si="20"/>
        <v>0</v>
      </c>
      <c r="H22" s="17">
        <f t="shared" si="20"/>
        <v>0</v>
      </c>
      <c r="I22" s="6">
        <f t="shared" si="20"/>
        <v>2800</v>
      </c>
      <c r="J22" s="17">
        <f t="shared" si="20"/>
        <v>0</v>
      </c>
      <c r="K22" s="17">
        <f t="shared" si="20"/>
        <v>0</v>
      </c>
      <c r="L22" s="6">
        <f t="shared" si="20"/>
        <v>2800</v>
      </c>
      <c r="M22" s="17">
        <f t="shared" si="20"/>
        <v>0</v>
      </c>
      <c r="N22" s="17">
        <f t="shared" si="20"/>
        <v>0</v>
      </c>
      <c r="O22" s="6">
        <f t="shared" si="20"/>
        <v>2800</v>
      </c>
      <c r="P22" s="17">
        <f t="shared" si="20"/>
        <v>0</v>
      </c>
      <c r="Q22" s="17">
        <f t="shared" si="20"/>
        <v>0</v>
      </c>
      <c r="R22" s="6">
        <f t="shared" si="20"/>
        <v>4260.87</v>
      </c>
      <c r="S22" s="17">
        <f t="shared" si="20"/>
        <v>0</v>
      </c>
      <c r="T22" s="17">
        <f t="shared" si="20"/>
        <v>0</v>
      </c>
      <c r="U22" s="6">
        <f t="shared" si="20"/>
        <v>1339.13</v>
      </c>
      <c r="V22" s="17">
        <f t="shared" si="20"/>
        <v>0</v>
      </c>
      <c r="W22" s="17">
        <f t="shared" si="20"/>
        <v>0</v>
      </c>
      <c r="X22" s="6">
        <f t="shared" si="20"/>
        <v>2800</v>
      </c>
      <c r="Y22" s="17">
        <f t="shared" si="20"/>
        <v>0</v>
      </c>
      <c r="Z22" s="17">
        <f t="shared" si="20"/>
        <v>0</v>
      </c>
      <c r="AA22" s="6">
        <f t="shared" si="20"/>
        <v>2800</v>
      </c>
      <c r="AB22" s="17">
        <f t="shared" si="20"/>
        <v>0</v>
      </c>
      <c r="AC22" s="17">
        <f t="shared" si="20"/>
        <v>0</v>
      </c>
      <c r="AD22" s="6">
        <f t="shared" si="20"/>
        <v>2800</v>
      </c>
      <c r="AE22" s="17">
        <f t="shared" si="20"/>
        <v>0</v>
      </c>
      <c r="AF22" s="17">
        <f t="shared" si="20"/>
        <v>0</v>
      </c>
      <c r="AG22" s="6">
        <f t="shared" si="20"/>
        <v>2800</v>
      </c>
      <c r="AH22" s="17">
        <f t="shared" si="20"/>
        <v>0</v>
      </c>
      <c r="AI22" s="17">
        <f t="shared" si="20"/>
        <v>0</v>
      </c>
      <c r="AJ22" s="6">
        <f t="shared" si="20"/>
        <v>2800</v>
      </c>
      <c r="AK22" s="6">
        <f t="shared" si="20"/>
        <v>2800</v>
      </c>
      <c r="AL22" s="17">
        <f t="shared" si="20"/>
        <v>0</v>
      </c>
      <c r="AM22" s="6">
        <f t="shared" si="20"/>
        <v>33600</v>
      </c>
      <c r="AN22" s="6">
        <f t="shared" si="20"/>
        <v>2800</v>
      </c>
      <c r="AO22" s="18">
        <f t="shared" si="20"/>
        <v>0</v>
      </c>
      <c r="AQ22" s="25"/>
    </row>
    <row r="23" spans="1:43" ht="36" customHeight="1">
      <c r="A23" s="12" t="s">
        <v>62</v>
      </c>
      <c r="B23" s="2" t="s">
        <v>65</v>
      </c>
      <c r="C23" s="4">
        <v>2800</v>
      </c>
      <c r="D23" s="13">
        <v>0</v>
      </c>
      <c r="E23" s="13">
        <v>0</v>
      </c>
      <c r="F23" s="4">
        <v>2800</v>
      </c>
      <c r="G23" s="13">
        <v>0</v>
      </c>
      <c r="H23" s="13">
        <v>0</v>
      </c>
      <c r="I23" s="4">
        <v>2800</v>
      </c>
      <c r="J23" s="13">
        <v>0</v>
      </c>
      <c r="K23" s="13">
        <v>0</v>
      </c>
      <c r="L23" s="4">
        <v>2800</v>
      </c>
      <c r="M23" s="13">
        <v>0</v>
      </c>
      <c r="N23" s="13">
        <v>0</v>
      </c>
      <c r="O23" s="4">
        <v>2800</v>
      </c>
      <c r="P23" s="13">
        <v>0</v>
      </c>
      <c r="Q23" s="13">
        <v>0</v>
      </c>
      <c r="R23" s="4">
        <v>4260.87</v>
      </c>
      <c r="S23" s="13">
        <v>0</v>
      </c>
      <c r="T23" s="13">
        <v>0</v>
      </c>
      <c r="U23" s="4">
        <v>1339.13</v>
      </c>
      <c r="V23" s="13">
        <v>0</v>
      </c>
      <c r="W23" s="13">
        <v>0</v>
      </c>
      <c r="X23" s="26">
        <v>2800</v>
      </c>
      <c r="Y23" s="13">
        <v>0</v>
      </c>
      <c r="Z23" s="13">
        <v>0</v>
      </c>
      <c r="AA23" s="26">
        <v>2800</v>
      </c>
      <c r="AB23" s="13">
        <v>0</v>
      </c>
      <c r="AC23" s="13">
        <v>0</v>
      </c>
      <c r="AD23" s="26">
        <v>2800</v>
      </c>
      <c r="AE23" s="13">
        <v>0</v>
      </c>
      <c r="AF23" s="13">
        <v>0</v>
      </c>
      <c r="AG23" s="26">
        <v>2800</v>
      </c>
      <c r="AH23" s="13">
        <v>0</v>
      </c>
      <c r="AI23" s="13">
        <v>0</v>
      </c>
      <c r="AJ23" s="4">
        <v>2800</v>
      </c>
      <c r="AK23" s="4">
        <v>2800</v>
      </c>
      <c r="AL23" s="13">
        <v>0</v>
      </c>
      <c r="AM23" s="15">
        <f>C23+F23+I23+L23+O23+R23+U23+X23+AA23+AD23+AG23+AJ23</f>
        <v>33600</v>
      </c>
      <c r="AN23" s="4">
        <f t="shared" ref="AN23" si="21">D23+G23+J23+M23+P23+S23+V23+Y23+AB23+AE23+AH23+AK23</f>
        <v>2800</v>
      </c>
      <c r="AO23" s="20">
        <f t="shared" ref="AO23" si="22">E23+H23+K23+N23+Q23+T23+W23+Z23+AC23+AF23+AI23+AL23</f>
        <v>0</v>
      </c>
      <c r="AQ23" s="25"/>
    </row>
    <row r="24" spans="1:43" ht="34.5" customHeight="1">
      <c r="A24" s="32" t="s">
        <v>6</v>
      </c>
      <c r="B24" s="33"/>
      <c r="C24" s="6">
        <f t="shared" ref="C24:AO24" si="23">SUM(C25:C25)</f>
        <v>2800</v>
      </c>
      <c r="D24" s="17">
        <f t="shared" si="23"/>
        <v>0</v>
      </c>
      <c r="E24" s="17">
        <f t="shared" si="23"/>
        <v>0</v>
      </c>
      <c r="F24" s="6">
        <f t="shared" si="23"/>
        <v>2800</v>
      </c>
      <c r="G24" s="17">
        <f t="shared" si="23"/>
        <v>0</v>
      </c>
      <c r="H24" s="17">
        <f t="shared" si="23"/>
        <v>0</v>
      </c>
      <c r="I24" s="6">
        <f t="shared" si="23"/>
        <v>2800</v>
      </c>
      <c r="J24" s="17">
        <f t="shared" si="23"/>
        <v>0</v>
      </c>
      <c r="K24" s="17">
        <f t="shared" si="23"/>
        <v>0</v>
      </c>
      <c r="L24" s="6">
        <f t="shared" si="23"/>
        <v>2800</v>
      </c>
      <c r="M24" s="17">
        <f t="shared" si="23"/>
        <v>0</v>
      </c>
      <c r="N24" s="17">
        <f t="shared" si="23"/>
        <v>0</v>
      </c>
      <c r="O24" s="6">
        <f t="shared" si="23"/>
        <v>2800</v>
      </c>
      <c r="P24" s="17">
        <f t="shared" si="23"/>
        <v>0</v>
      </c>
      <c r="Q24" s="17">
        <f t="shared" si="23"/>
        <v>0</v>
      </c>
      <c r="R24" s="6">
        <f t="shared" si="23"/>
        <v>2800</v>
      </c>
      <c r="S24" s="17">
        <f t="shared" si="23"/>
        <v>0</v>
      </c>
      <c r="T24" s="17">
        <f t="shared" si="23"/>
        <v>0</v>
      </c>
      <c r="U24" s="6">
        <f t="shared" si="23"/>
        <v>2800</v>
      </c>
      <c r="V24" s="17">
        <f t="shared" si="23"/>
        <v>0</v>
      </c>
      <c r="W24" s="17">
        <f t="shared" si="23"/>
        <v>0</v>
      </c>
      <c r="X24" s="6">
        <f t="shared" si="23"/>
        <v>2800</v>
      </c>
      <c r="Y24" s="17">
        <f t="shared" si="23"/>
        <v>0</v>
      </c>
      <c r="Z24" s="17">
        <f t="shared" si="23"/>
        <v>0</v>
      </c>
      <c r="AA24" s="6">
        <f t="shared" si="23"/>
        <v>2800</v>
      </c>
      <c r="AB24" s="17">
        <f t="shared" si="23"/>
        <v>0</v>
      </c>
      <c r="AC24" s="17">
        <f t="shared" si="23"/>
        <v>0</v>
      </c>
      <c r="AD24" s="6">
        <f t="shared" si="23"/>
        <v>2800</v>
      </c>
      <c r="AE24" s="17">
        <f t="shared" si="23"/>
        <v>0</v>
      </c>
      <c r="AF24" s="17">
        <f t="shared" si="23"/>
        <v>0</v>
      </c>
      <c r="AG24" s="6">
        <f t="shared" si="23"/>
        <v>2800</v>
      </c>
      <c r="AH24" s="17">
        <f t="shared" si="23"/>
        <v>0</v>
      </c>
      <c r="AI24" s="17">
        <f t="shared" si="23"/>
        <v>0</v>
      </c>
      <c r="AJ24" s="6">
        <f t="shared" si="23"/>
        <v>2800</v>
      </c>
      <c r="AK24" s="6">
        <f t="shared" si="23"/>
        <v>2800</v>
      </c>
      <c r="AL24" s="17">
        <f t="shared" si="23"/>
        <v>0</v>
      </c>
      <c r="AM24" s="6">
        <f t="shared" si="23"/>
        <v>33600</v>
      </c>
      <c r="AN24" s="6">
        <f t="shared" si="23"/>
        <v>2800</v>
      </c>
      <c r="AO24" s="18">
        <f t="shared" si="23"/>
        <v>0</v>
      </c>
      <c r="AQ24" s="25"/>
    </row>
    <row r="25" spans="1:43" ht="48.75" customHeight="1">
      <c r="A25" s="12" t="s">
        <v>61</v>
      </c>
      <c r="B25" s="2" t="s">
        <v>65</v>
      </c>
      <c r="C25" s="4">
        <v>2800</v>
      </c>
      <c r="D25" s="13">
        <v>0</v>
      </c>
      <c r="E25" s="13">
        <v>0</v>
      </c>
      <c r="F25" s="4">
        <v>2800</v>
      </c>
      <c r="G25" s="13">
        <v>0</v>
      </c>
      <c r="H25" s="13">
        <v>0</v>
      </c>
      <c r="I25" s="4">
        <v>2800</v>
      </c>
      <c r="J25" s="13">
        <v>0</v>
      </c>
      <c r="K25" s="13">
        <v>0</v>
      </c>
      <c r="L25" s="4">
        <v>2800</v>
      </c>
      <c r="M25" s="13">
        <v>0</v>
      </c>
      <c r="N25" s="13">
        <v>0</v>
      </c>
      <c r="O25" s="4">
        <v>2800</v>
      </c>
      <c r="P25" s="13">
        <v>0</v>
      </c>
      <c r="Q25" s="13">
        <v>0</v>
      </c>
      <c r="R25" s="4">
        <v>2800</v>
      </c>
      <c r="S25" s="13">
        <v>0</v>
      </c>
      <c r="T25" s="13">
        <v>0</v>
      </c>
      <c r="U25" s="4">
        <v>2800</v>
      </c>
      <c r="V25" s="13">
        <v>0</v>
      </c>
      <c r="W25" s="13">
        <v>0</v>
      </c>
      <c r="X25" s="4">
        <v>2800</v>
      </c>
      <c r="Y25" s="13">
        <v>0</v>
      </c>
      <c r="Z25" s="13">
        <v>0</v>
      </c>
      <c r="AA25" s="4">
        <v>2800</v>
      </c>
      <c r="AB25" s="13">
        <v>0</v>
      </c>
      <c r="AC25" s="13">
        <v>0</v>
      </c>
      <c r="AD25" s="4">
        <v>2800</v>
      </c>
      <c r="AE25" s="13">
        <v>0</v>
      </c>
      <c r="AF25" s="13">
        <v>0</v>
      </c>
      <c r="AG25" s="4">
        <v>2800</v>
      </c>
      <c r="AH25" s="13">
        <v>0</v>
      </c>
      <c r="AI25" s="13">
        <v>0</v>
      </c>
      <c r="AJ25" s="4">
        <v>2800</v>
      </c>
      <c r="AK25" s="4">
        <v>2800</v>
      </c>
      <c r="AL25" s="13">
        <v>0</v>
      </c>
      <c r="AM25" s="15">
        <f>C25+F25+I25+L25+O25+R25+U25+X25+AA25+AD25+AG25+AJ25</f>
        <v>33600</v>
      </c>
      <c r="AN25" s="4">
        <f t="shared" ref="AN25" si="24">D25+G25+J25+M25+P25+S25+V25+Y25+AB25+AE25+AH25+AK25</f>
        <v>2800</v>
      </c>
      <c r="AO25" s="20">
        <f t="shared" ref="AO25" si="25">E25+H25+K25+N25+Q25+T25+W25+Z25+AC25+AF25+AI25+AL25</f>
        <v>0</v>
      </c>
      <c r="AQ25" s="25"/>
    </row>
    <row r="26" spans="1:43" ht="34.5" customHeight="1">
      <c r="A26" s="44" t="s">
        <v>7</v>
      </c>
      <c r="B26" s="45"/>
      <c r="C26" s="3">
        <f t="shared" ref="C26:AO26" si="26">SUM(C27:C28)</f>
        <v>7660</v>
      </c>
      <c r="D26" s="16">
        <f t="shared" si="26"/>
        <v>0</v>
      </c>
      <c r="E26" s="16">
        <f t="shared" si="26"/>
        <v>0</v>
      </c>
      <c r="F26" s="3">
        <f>SUM(F27:F28)</f>
        <v>7900</v>
      </c>
      <c r="G26" s="16">
        <f t="shared" si="26"/>
        <v>0</v>
      </c>
      <c r="H26" s="16">
        <f t="shared" si="26"/>
        <v>0</v>
      </c>
      <c r="I26" s="3">
        <f t="shared" si="26"/>
        <v>7600</v>
      </c>
      <c r="J26" s="16">
        <f t="shared" si="26"/>
        <v>0</v>
      </c>
      <c r="K26" s="16">
        <f t="shared" si="26"/>
        <v>0</v>
      </c>
      <c r="L26" s="3">
        <f t="shared" si="26"/>
        <v>7600</v>
      </c>
      <c r="M26" s="16">
        <f t="shared" si="26"/>
        <v>0</v>
      </c>
      <c r="N26" s="16">
        <f t="shared" si="26"/>
        <v>0</v>
      </c>
      <c r="O26" s="3">
        <f>SUM(O27:O28)</f>
        <v>7872.73</v>
      </c>
      <c r="P26" s="16">
        <f t="shared" si="26"/>
        <v>0</v>
      </c>
      <c r="Q26" s="16">
        <f t="shared" si="26"/>
        <v>0</v>
      </c>
      <c r="R26" s="3">
        <f t="shared" si="26"/>
        <v>7600</v>
      </c>
      <c r="S26" s="16">
        <f t="shared" si="26"/>
        <v>0</v>
      </c>
      <c r="T26" s="16">
        <f t="shared" si="26"/>
        <v>0</v>
      </c>
      <c r="U26" s="3">
        <f t="shared" si="26"/>
        <v>6956.52</v>
      </c>
      <c r="V26" s="16">
        <f t="shared" si="26"/>
        <v>0</v>
      </c>
      <c r="W26" s="16">
        <f t="shared" si="26"/>
        <v>0</v>
      </c>
      <c r="X26" s="3">
        <f>SUM(X27:X28)</f>
        <v>8000</v>
      </c>
      <c r="Y26" s="16">
        <f t="shared" si="26"/>
        <v>0</v>
      </c>
      <c r="Z26" s="16">
        <f t="shared" si="26"/>
        <v>0</v>
      </c>
      <c r="AA26" s="3">
        <f t="shared" si="26"/>
        <v>7600</v>
      </c>
      <c r="AB26" s="16">
        <f t="shared" si="26"/>
        <v>0</v>
      </c>
      <c r="AC26" s="16">
        <f t="shared" si="26"/>
        <v>0</v>
      </c>
      <c r="AD26" s="3">
        <f t="shared" si="26"/>
        <v>6971.4400000000005</v>
      </c>
      <c r="AE26" s="16">
        <f t="shared" si="26"/>
        <v>0</v>
      </c>
      <c r="AF26" s="16">
        <f t="shared" si="26"/>
        <v>0</v>
      </c>
      <c r="AG26" s="3">
        <f>SUM(AG27:AG28)</f>
        <v>7771.43</v>
      </c>
      <c r="AH26" s="16">
        <f t="shared" si="26"/>
        <v>0</v>
      </c>
      <c r="AI26" s="16">
        <f>SUM(AI27:AI28)</f>
        <v>0</v>
      </c>
      <c r="AJ26" s="3">
        <f t="shared" si="26"/>
        <v>7600</v>
      </c>
      <c r="AK26" s="3">
        <f t="shared" si="26"/>
        <v>7600</v>
      </c>
      <c r="AL26" s="16">
        <f t="shared" si="26"/>
        <v>0</v>
      </c>
      <c r="AM26" s="3">
        <f t="shared" si="26"/>
        <v>91132.12</v>
      </c>
      <c r="AN26" s="3">
        <f t="shared" si="26"/>
        <v>7600</v>
      </c>
      <c r="AO26" s="22">
        <f t="shared" si="26"/>
        <v>0</v>
      </c>
      <c r="AQ26" s="25"/>
    </row>
    <row r="27" spans="1:43" ht="57" customHeight="1">
      <c r="A27" s="11" t="s">
        <v>19</v>
      </c>
      <c r="B27" s="2" t="s">
        <v>63</v>
      </c>
      <c r="C27" s="4">
        <v>4400</v>
      </c>
      <c r="D27" s="13">
        <v>0</v>
      </c>
      <c r="E27" s="13">
        <v>0</v>
      </c>
      <c r="F27" s="4">
        <v>4400</v>
      </c>
      <c r="G27" s="13">
        <v>0</v>
      </c>
      <c r="H27" s="13">
        <v>0</v>
      </c>
      <c r="I27" s="4">
        <v>4400</v>
      </c>
      <c r="J27" s="13">
        <v>0</v>
      </c>
      <c r="K27" s="13">
        <v>0</v>
      </c>
      <c r="L27" s="4">
        <v>4400</v>
      </c>
      <c r="M27" s="13">
        <v>0</v>
      </c>
      <c r="N27" s="13">
        <v>0</v>
      </c>
      <c r="O27" s="4">
        <v>4400</v>
      </c>
      <c r="P27" s="13">
        <v>0</v>
      </c>
      <c r="Q27" s="13">
        <v>0</v>
      </c>
      <c r="R27" s="4">
        <v>4400</v>
      </c>
      <c r="S27" s="13">
        <v>0</v>
      </c>
      <c r="T27" s="13">
        <v>0</v>
      </c>
      <c r="U27" s="4">
        <v>4400</v>
      </c>
      <c r="V27" s="13">
        <v>0</v>
      </c>
      <c r="W27" s="13">
        <v>0</v>
      </c>
      <c r="X27" s="4">
        <v>4400</v>
      </c>
      <c r="Y27" s="13">
        <v>0</v>
      </c>
      <c r="Z27" s="13">
        <v>0</v>
      </c>
      <c r="AA27" s="4">
        <v>4400</v>
      </c>
      <c r="AB27" s="13">
        <v>0</v>
      </c>
      <c r="AC27" s="13">
        <v>0</v>
      </c>
      <c r="AD27" s="4">
        <v>3771.44</v>
      </c>
      <c r="AE27" s="13">
        <v>0</v>
      </c>
      <c r="AF27" s="13">
        <v>0</v>
      </c>
      <c r="AG27" s="4">
        <v>4400</v>
      </c>
      <c r="AH27" s="13">
        <v>0</v>
      </c>
      <c r="AI27" s="13">
        <v>0</v>
      </c>
      <c r="AJ27" s="4">
        <v>4400</v>
      </c>
      <c r="AK27" s="4">
        <v>4400</v>
      </c>
      <c r="AL27" s="13">
        <v>0</v>
      </c>
      <c r="AM27" s="15">
        <f t="shared" ref="AM27:AM28" si="27">C27+F27+I27+L27+O27+R27+U27+X27+AA27+AD27+AG27+AJ27</f>
        <v>52171.44</v>
      </c>
      <c r="AN27" s="4">
        <f t="shared" ref="AN27:AN28" si="28">D27+G27+J27+M27+P27+S27+V27+Y27+AB27+AE27+AH27+AK27</f>
        <v>4400</v>
      </c>
      <c r="AO27" s="20">
        <f t="shared" ref="AO27:AO28" si="29">E27+H27+K27+N27+Q27+T27+W27+Z27+AC27+AF27+AI27+AL27</f>
        <v>0</v>
      </c>
      <c r="AQ27" s="25"/>
    </row>
    <row r="28" spans="1:43" ht="50.25" customHeight="1">
      <c r="A28" s="11" t="s">
        <v>45</v>
      </c>
      <c r="B28" s="1" t="s">
        <v>64</v>
      </c>
      <c r="C28" s="4">
        <v>3260</v>
      </c>
      <c r="D28" s="13">
        <v>0</v>
      </c>
      <c r="E28" s="13">
        <v>0</v>
      </c>
      <c r="F28" s="4">
        <v>3500</v>
      </c>
      <c r="G28" s="13">
        <v>0</v>
      </c>
      <c r="H28" s="13">
        <v>0</v>
      </c>
      <c r="I28" s="4">
        <v>3200</v>
      </c>
      <c r="J28" s="13">
        <v>0</v>
      </c>
      <c r="K28" s="13">
        <v>0</v>
      </c>
      <c r="L28" s="4">
        <v>3200</v>
      </c>
      <c r="M28" s="13">
        <v>0</v>
      </c>
      <c r="N28" s="13">
        <v>0</v>
      </c>
      <c r="O28" s="4">
        <v>3472.73</v>
      </c>
      <c r="P28" s="13">
        <v>0</v>
      </c>
      <c r="Q28" s="13">
        <v>0</v>
      </c>
      <c r="R28" s="4">
        <v>3200</v>
      </c>
      <c r="S28" s="13">
        <v>0</v>
      </c>
      <c r="T28" s="13">
        <v>0</v>
      </c>
      <c r="U28" s="4">
        <v>2556.52</v>
      </c>
      <c r="V28" s="13">
        <v>0</v>
      </c>
      <c r="W28" s="13">
        <v>0</v>
      </c>
      <c r="X28" s="26">
        <v>3600</v>
      </c>
      <c r="Y28" s="13">
        <v>0</v>
      </c>
      <c r="Z28" s="13">
        <v>0</v>
      </c>
      <c r="AA28" s="26">
        <v>3200</v>
      </c>
      <c r="AB28" s="13">
        <v>0</v>
      </c>
      <c r="AC28" s="13">
        <v>0</v>
      </c>
      <c r="AD28" s="26">
        <v>3200</v>
      </c>
      <c r="AE28" s="13">
        <v>0</v>
      </c>
      <c r="AF28" s="13">
        <v>0</v>
      </c>
      <c r="AG28" s="26">
        <v>3371.43</v>
      </c>
      <c r="AH28" s="13">
        <v>0</v>
      </c>
      <c r="AI28" s="13">
        <v>0</v>
      </c>
      <c r="AJ28" s="26">
        <v>3200</v>
      </c>
      <c r="AK28" s="26">
        <v>3200</v>
      </c>
      <c r="AL28" s="13">
        <v>0</v>
      </c>
      <c r="AM28" s="15">
        <f t="shared" si="27"/>
        <v>38960.68</v>
      </c>
      <c r="AN28" s="26">
        <f t="shared" si="28"/>
        <v>3200</v>
      </c>
      <c r="AO28" s="20">
        <f t="shared" si="29"/>
        <v>0</v>
      </c>
      <c r="AQ28" s="25"/>
    </row>
    <row r="29" spans="1:43" ht="34.5" customHeight="1">
      <c r="A29" s="44" t="s">
        <v>8</v>
      </c>
      <c r="B29" s="45"/>
      <c r="C29" s="3">
        <f>SUM(C30:C31)</f>
        <v>7720</v>
      </c>
      <c r="D29" s="16">
        <f t="shared" ref="D29:AO29" si="30">SUM(D30:D31)</f>
        <v>0</v>
      </c>
      <c r="E29" s="16">
        <f t="shared" si="30"/>
        <v>0</v>
      </c>
      <c r="F29" s="3">
        <f>SUM(F30:F31)</f>
        <v>7660</v>
      </c>
      <c r="G29" s="16">
        <f t="shared" si="30"/>
        <v>0</v>
      </c>
      <c r="H29" s="16">
        <f t="shared" si="30"/>
        <v>0</v>
      </c>
      <c r="I29" s="3">
        <f t="shared" si="30"/>
        <v>7600</v>
      </c>
      <c r="J29" s="16">
        <f t="shared" si="30"/>
        <v>0</v>
      </c>
      <c r="K29" s="16">
        <f t="shared" si="30"/>
        <v>0</v>
      </c>
      <c r="L29" s="3">
        <f t="shared" si="30"/>
        <v>7600</v>
      </c>
      <c r="M29" s="16">
        <f t="shared" si="30"/>
        <v>0</v>
      </c>
      <c r="N29" s="16">
        <f t="shared" si="30"/>
        <v>0</v>
      </c>
      <c r="O29" s="3">
        <f t="shared" si="30"/>
        <v>7600</v>
      </c>
      <c r="P29" s="16">
        <f t="shared" si="30"/>
        <v>0</v>
      </c>
      <c r="Q29" s="16">
        <f t="shared" si="30"/>
        <v>0</v>
      </c>
      <c r="R29" s="3">
        <f t="shared" si="30"/>
        <v>7600</v>
      </c>
      <c r="S29" s="16">
        <f t="shared" si="30"/>
        <v>0</v>
      </c>
      <c r="T29" s="16">
        <f t="shared" si="30"/>
        <v>0</v>
      </c>
      <c r="U29" s="3">
        <f>SUM(U30:U31)</f>
        <v>6744.35</v>
      </c>
      <c r="V29" s="16">
        <f t="shared" si="30"/>
        <v>0</v>
      </c>
      <c r="W29" s="16">
        <f t="shared" si="30"/>
        <v>0</v>
      </c>
      <c r="X29" s="3">
        <f>SUM(X30:X31)</f>
        <v>4400</v>
      </c>
      <c r="Y29" s="16">
        <f t="shared" si="30"/>
        <v>0</v>
      </c>
      <c r="Z29" s="16">
        <f t="shared" si="30"/>
        <v>0</v>
      </c>
      <c r="AA29" s="3">
        <f t="shared" si="30"/>
        <v>4400</v>
      </c>
      <c r="AB29" s="16">
        <f t="shared" si="30"/>
        <v>0</v>
      </c>
      <c r="AC29" s="16">
        <f t="shared" si="30"/>
        <v>0</v>
      </c>
      <c r="AD29" s="3">
        <f t="shared" si="30"/>
        <v>4400</v>
      </c>
      <c r="AE29" s="16">
        <f t="shared" si="30"/>
        <v>0</v>
      </c>
      <c r="AF29" s="16">
        <f t="shared" si="30"/>
        <v>0</v>
      </c>
      <c r="AG29" s="3">
        <f>SUM(AG30:AG31)</f>
        <v>4400</v>
      </c>
      <c r="AH29" s="16">
        <f>SUM(AH30:AH31)</f>
        <v>0</v>
      </c>
      <c r="AI29" s="16">
        <f>SUM(AI30:AI31)</f>
        <v>0</v>
      </c>
      <c r="AJ29" s="3">
        <f t="shared" si="30"/>
        <v>4400</v>
      </c>
      <c r="AK29" s="3">
        <f t="shared" si="30"/>
        <v>4400</v>
      </c>
      <c r="AL29" s="16">
        <f t="shared" si="30"/>
        <v>0</v>
      </c>
      <c r="AM29" s="3">
        <f>SUM(AM30:AM31)</f>
        <v>74524.350000000006</v>
      </c>
      <c r="AN29" s="3">
        <f t="shared" si="30"/>
        <v>4400</v>
      </c>
      <c r="AO29" s="22">
        <f t="shared" si="30"/>
        <v>0</v>
      </c>
      <c r="AQ29" s="25"/>
    </row>
    <row r="30" spans="1:43" ht="53.25" customHeight="1">
      <c r="A30" s="12" t="s">
        <v>42</v>
      </c>
      <c r="B30" s="2" t="s">
        <v>63</v>
      </c>
      <c r="C30" s="4">
        <v>4400</v>
      </c>
      <c r="D30" s="13">
        <v>0</v>
      </c>
      <c r="E30" s="13">
        <v>0</v>
      </c>
      <c r="F30" s="4">
        <v>4400</v>
      </c>
      <c r="G30" s="13">
        <v>0</v>
      </c>
      <c r="H30" s="13">
        <v>0</v>
      </c>
      <c r="I30" s="4">
        <v>4400</v>
      </c>
      <c r="J30" s="13">
        <v>0</v>
      </c>
      <c r="K30" s="13">
        <v>0</v>
      </c>
      <c r="L30" s="4">
        <v>4400</v>
      </c>
      <c r="M30" s="13">
        <v>0</v>
      </c>
      <c r="N30" s="13">
        <v>0</v>
      </c>
      <c r="O30" s="4">
        <v>4400</v>
      </c>
      <c r="P30" s="13">
        <v>0</v>
      </c>
      <c r="Q30" s="13">
        <v>0</v>
      </c>
      <c r="R30" s="4">
        <v>4400</v>
      </c>
      <c r="S30" s="13">
        <v>0</v>
      </c>
      <c r="T30" s="13">
        <v>0</v>
      </c>
      <c r="U30" s="4">
        <v>4400</v>
      </c>
      <c r="V30" s="13">
        <v>0</v>
      </c>
      <c r="W30" s="13">
        <v>0</v>
      </c>
      <c r="X30" s="4">
        <v>4400</v>
      </c>
      <c r="Y30" s="13">
        <v>0</v>
      </c>
      <c r="Z30" s="13">
        <v>0</v>
      </c>
      <c r="AA30" s="4">
        <v>4400</v>
      </c>
      <c r="AB30" s="13">
        <v>0</v>
      </c>
      <c r="AC30" s="13">
        <v>0</v>
      </c>
      <c r="AD30" s="4">
        <v>4400</v>
      </c>
      <c r="AE30" s="13">
        <v>0</v>
      </c>
      <c r="AF30" s="13">
        <v>0</v>
      </c>
      <c r="AG30" s="4">
        <v>4400</v>
      </c>
      <c r="AH30" s="13">
        <v>0</v>
      </c>
      <c r="AI30" s="13">
        <v>0</v>
      </c>
      <c r="AJ30" s="4">
        <v>4400</v>
      </c>
      <c r="AK30" s="4">
        <v>4400</v>
      </c>
      <c r="AL30" s="13">
        <v>0</v>
      </c>
      <c r="AM30" s="15">
        <f t="shared" ref="AM30" si="31">C30+F30+I30+L30+O30+R30+U30+X30+AA30+AD30+AG30+AJ30</f>
        <v>52800</v>
      </c>
      <c r="AN30" s="4">
        <f t="shared" ref="AN30" si="32">D30+G30+J30+M30+P30+S30+V30+Y30+AB30+AE30+AH30+AK30</f>
        <v>4400</v>
      </c>
      <c r="AO30" s="20">
        <f t="shared" ref="AO30" si="33">E30+H30+K30+N30+Q30+T30+W30+Z30+AC30+AF30+AI30+AL30</f>
        <v>0</v>
      </c>
      <c r="AQ30" s="25"/>
    </row>
    <row r="31" spans="1:43" ht="53.25" customHeight="1">
      <c r="A31" s="12" t="s">
        <v>78</v>
      </c>
      <c r="B31" s="1" t="s">
        <v>64</v>
      </c>
      <c r="C31" s="23">
        <v>3320</v>
      </c>
      <c r="D31" s="13">
        <v>0</v>
      </c>
      <c r="E31" s="13">
        <v>0</v>
      </c>
      <c r="F31" s="4">
        <v>3260</v>
      </c>
      <c r="G31" s="13">
        <v>0</v>
      </c>
      <c r="H31" s="13">
        <v>0</v>
      </c>
      <c r="I31" s="4">
        <v>3200</v>
      </c>
      <c r="J31" s="13">
        <v>0</v>
      </c>
      <c r="K31" s="13">
        <v>0</v>
      </c>
      <c r="L31" s="4">
        <v>3200</v>
      </c>
      <c r="M31" s="13">
        <v>0</v>
      </c>
      <c r="N31" s="13">
        <v>0</v>
      </c>
      <c r="O31" s="4">
        <v>3200</v>
      </c>
      <c r="P31" s="13">
        <v>0</v>
      </c>
      <c r="Q31" s="13">
        <v>0</v>
      </c>
      <c r="R31" s="4">
        <v>3200</v>
      </c>
      <c r="S31" s="13">
        <v>0</v>
      </c>
      <c r="T31" s="13">
        <v>0</v>
      </c>
      <c r="U31" s="4">
        <v>2344.35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5">
        <f t="shared" ref="AM31" si="34">C31+F31+I31+L31+O31+R31+U31+X31+AA31+AD31+AG31+AJ31</f>
        <v>21724.35</v>
      </c>
      <c r="AN31" s="13">
        <f>D31+G31+J31+M31+P31+S31+V31+Y31+AB31+AE31+AH31+AK31</f>
        <v>0</v>
      </c>
      <c r="AO31" s="20">
        <f t="shared" ref="AO31" si="35">E31+H31+K31+N31+Q31+T31+W31+Z31+AC31+AF31+AI31+AL31</f>
        <v>0</v>
      </c>
      <c r="AQ31" s="25"/>
    </row>
    <row r="32" spans="1:43" ht="46.5" customHeight="1">
      <c r="A32" s="44" t="s">
        <v>52</v>
      </c>
      <c r="B32" s="45"/>
      <c r="C32" s="3">
        <f>SUM(C33:C35)+C36+C38</f>
        <v>14600</v>
      </c>
      <c r="D32" s="16">
        <f t="shared" ref="D32:AO32" si="36">SUM(D33:D35)+D36+D38</f>
        <v>0</v>
      </c>
      <c r="E32" s="16">
        <f t="shared" si="36"/>
        <v>0</v>
      </c>
      <c r="F32" s="3">
        <f>SUM(F33:F35)+F36+F38</f>
        <v>14640</v>
      </c>
      <c r="G32" s="16">
        <f t="shared" si="36"/>
        <v>0</v>
      </c>
      <c r="H32" s="16">
        <f t="shared" si="36"/>
        <v>0</v>
      </c>
      <c r="I32" s="3">
        <f t="shared" si="36"/>
        <v>14950</v>
      </c>
      <c r="J32" s="16">
        <f t="shared" si="36"/>
        <v>0</v>
      </c>
      <c r="K32" s="16">
        <f t="shared" si="36"/>
        <v>0</v>
      </c>
      <c r="L32" s="3">
        <f>SUM(L33:L35)+L36+L38</f>
        <v>14789.48</v>
      </c>
      <c r="M32" s="16">
        <f t="shared" si="36"/>
        <v>0</v>
      </c>
      <c r="N32" s="16">
        <f t="shared" si="36"/>
        <v>0</v>
      </c>
      <c r="O32" s="3">
        <f t="shared" si="36"/>
        <v>15000</v>
      </c>
      <c r="P32" s="16">
        <f t="shared" si="36"/>
        <v>0</v>
      </c>
      <c r="Q32" s="16">
        <f t="shared" si="36"/>
        <v>0</v>
      </c>
      <c r="R32" s="3">
        <f t="shared" si="36"/>
        <v>14563.65</v>
      </c>
      <c r="S32" s="16">
        <f t="shared" si="36"/>
        <v>0</v>
      </c>
      <c r="T32" s="16">
        <f t="shared" si="36"/>
        <v>0</v>
      </c>
      <c r="U32" s="3">
        <f t="shared" si="36"/>
        <v>14800</v>
      </c>
      <c r="V32" s="16">
        <f t="shared" si="36"/>
        <v>0</v>
      </c>
      <c r="W32" s="16">
        <f t="shared" si="36"/>
        <v>0</v>
      </c>
      <c r="X32" s="3">
        <f>SUM(X33:X35)+X36+X38</f>
        <v>15571.43</v>
      </c>
      <c r="Y32" s="16">
        <f t="shared" si="36"/>
        <v>0</v>
      </c>
      <c r="Z32" s="16">
        <f t="shared" si="36"/>
        <v>0</v>
      </c>
      <c r="AA32" s="3">
        <f t="shared" si="36"/>
        <v>15000</v>
      </c>
      <c r="AB32" s="16">
        <f t="shared" si="36"/>
        <v>0</v>
      </c>
      <c r="AC32" s="16">
        <f t="shared" si="36"/>
        <v>0</v>
      </c>
      <c r="AD32" s="3">
        <f t="shared" si="36"/>
        <v>14809.52</v>
      </c>
      <c r="AE32" s="16">
        <f t="shared" si="36"/>
        <v>0</v>
      </c>
      <c r="AF32" s="16">
        <f t="shared" si="36"/>
        <v>0</v>
      </c>
      <c r="AG32" s="3">
        <f>SUM(AG33:AG35)+AG36+AG38</f>
        <v>16000</v>
      </c>
      <c r="AH32" s="16">
        <f t="shared" si="36"/>
        <v>0</v>
      </c>
      <c r="AI32" s="16">
        <f t="shared" si="36"/>
        <v>0</v>
      </c>
      <c r="AJ32" s="3">
        <f t="shared" si="36"/>
        <v>16400</v>
      </c>
      <c r="AK32" s="3">
        <f t="shared" si="36"/>
        <v>16400</v>
      </c>
      <c r="AL32" s="16">
        <f t="shared" si="36"/>
        <v>0</v>
      </c>
      <c r="AM32" s="3">
        <f>SUM(AM33:AM35)+AM36+AM38</f>
        <v>181124.08</v>
      </c>
      <c r="AN32" s="3">
        <f t="shared" si="36"/>
        <v>16400</v>
      </c>
      <c r="AO32" s="22">
        <f t="shared" si="36"/>
        <v>0</v>
      </c>
      <c r="AQ32" s="25"/>
    </row>
    <row r="33" spans="1:43" ht="53.25" customHeight="1">
      <c r="A33" s="12" t="s">
        <v>20</v>
      </c>
      <c r="B33" s="2" t="s">
        <v>63</v>
      </c>
      <c r="C33" s="4">
        <v>4400</v>
      </c>
      <c r="D33" s="13">
        <v>0</v>
      </c>
      <c r="E33" s="13">
        <v>0</v>
      </c>
      <c r="F33" s="4">
        <v>4400</v>
      </c>
      <c r="G33" s="13">
        <v>0</v>
      </c>
      <c r="H33" s="13">
        <v>0</v>
      </c>
      <c r="I33" s="4">
        <v>4400</v>
      </c>
      <c r="J33" s="13">
        <v>0</v>
      </c>
      <c r="K33" s="13">
        <v>0</v>
      </c>
      <c r="L33" s="4">
        <v>4400</v>
      </c>
      <c r="M33" s="13">
        <v>0</v>
      </c>
      <c r="N33" s="13">
        <v>0</v>
      </c>
      <c r="O33" s="4">
        <v>4400</v>
      </c>
      <c r="P33" s="13">
        <v>0</v>
      </c>
      <c r="Q33" s="13">
        <v>0</v>
      </c>
      <c r="R33" s="4">
        <v>4400</v>
      </c>
      <c r="S33" s="13">
        <v>0</v>
      </c>
      <c r="T33" s="13">
        <v>0</v>
      </c>
      <c r="U33" s="4">
        <v>4400</v>
      </c>
      <c r="V33" s="13">
        <v>0</v>
      </c>
      <c r="W33" s="13">
        <v>0</v>
      </c>
      <c r="X33" s="4">
        <v>4400</v>
      </c>
      <c r="Y33" s="13">
        <v>0</v>
      </c>
      <c r="Z33" s="13">
        <v>0</v>
      </c>
      <c r="AA33" s="4">
        <v>4400</v>
      </c>
      <c r="AB33" s="13">
        <v>0</v>
      </c>
      <c r="AC33" s="13">
        <v>0</v>
      </c>
      <c r="AD33" s="4">
        <v>4400</v>
      </c>
      <c r="AE33" s="13">
        <v>0</v>
      </c>
      <c r="AF33" s="13">
        <v>0</v>
      </c>
      <c r="AG33" s="4">
        <v>4400</v>
      </c>
      <c r="AH33" s="13">
        <v>0</v>
      </c>
      <c r="AI33" s="13">
        <v>0</v>
      </c>
      <c r="AJ33" s="4">
        <v>4400</v>
      </c>
      <c r="AK33" s="4">
        <v>4400</v>
      </c>
      <c r="AL33" s="13">
        <v>0</v>
      </c>
      <c r="AM33" s="15">
        <f t="shared" ref="AM33:AM35" si="37">C33+F33+I33+L33+O33+R33+U33+X33+AA33+AD33+AG33+AJ33</f>
        <v>52800</v>
      </c>
      <c r="AN33" s="4">
        <f t="shared" ref="AN33:AN35" si="38">D33+G33+J33+M33+P33+S33+V33+Y33+AB33+AE33+AH33+AK33</f>
        <v>4400</v>
      </c>
      <c r="AO33" s="20">
        <f t="shared" ref="AO33:AO35" si="39">E33+H33+K33+N33+Q33+T33+W33+Z33+AC33+AF33+AI33+AL33</f>
        <v>0</v>
      </c>
      <c r="AQ33" s="25"/>
    </row>
    <row r="34" spans="1:43" ht="51" customHeight="1">
      <c r="A34" s="12" t="s">
        <v>56</v>
      </c>
      <c r="B34" s="1" t="s">
        <v>64</v>
      </c>
      <c r="C34" s="4">
        <v>3200</v>
      </c>
      <c r="D34" s="13">
        <v>0</v>
      </c>
      <c r="E34" s="13">
        <v>0</v>
      </c>
      <c r="F34" s="4">
        <v>3040</v>
      </c>
      <c r="G34" s="13">
        <v>0</v>
      </c>
      <c r="H34" s="13">
        <v>0</v>
      </c>
      <c r="I34" s="4">
        <v>3200</v>
      </c>
      <c r="J34" s="13">
        <v>0</v>
      </c>
      <c r="K34" s="13">
        <v>0</v>
      </c>
      <c r="L34" s="4">
        <v>3200</v>
      </c>
      <c r="M34" s="13">
        <v>0</v>
      </c>
      <c r="N34" s="13">
        <v>0</v>
      </c>
      <c r="O34" s="4">
        <v>3200</v>
      </c>
      <c r="P34" s="13">
        <v>0</v>
      </c>
      <c r="Q34" s="13">
        <v>0</v>
      </c>
      <c r="R34" s="4">
        <v>2763.65</v>
      </c>
      <c r="S34" s="13">
        <v>0</v>
      </c>
      <c r="T34" s="13">
        <v>0</v>
      </c>
      <c r="U34" s="4">
        <v>3200</v>
      </c>
      <c r="V34" s="13">
        <v>0</v>
      </c>
      <c r="W34" s="13">
        <v>0</v>
      </c>
      <c r="X34" s="4">
        <v>3200</v>
      </c>
      <c r="Y34" s="13">
        <v>0</v>
      </c>
      <c r="Z34" s="13">
        <v>0</v>
      </c>
      <c r="AA34" s="4">
        <v>3200</v>
      </c>
      <c r="AB34" s="13">
        <v>0</v>
      </c>
      <c r="AC34" s="13">
        <v>0</v>
      </c>
      <c r="AD34" s="4">
        <v>3200</v>
      </c>
      <c r="AE34" s="13">
        <v>0</v>
      </c>
      <c r="AF34" s="13">
        <v>0</v>
      </c>
      <c r="AG34" s="4">
        <v>3200</v>
      </c>
      <c r="AH34" s="13">
        <v>0</v>
      </c>
      <c r="AI34" s="13">
        <v>0</v>
      </c>
      <c r="AJ34" s="4">
        <v>3200</v>
      </c>
      <c r="AK34" s="4">
        <v>3200</v>
      </c>
      <c r="AL34" s="13">
        <v>0</v>
      </c>
      <c r="AM34" s="15">
        <f t="shared" ref="AM34" si="40">C34+F34+I34+L34+O34+R34+U34+X34+AA34+AD34+AG34+AJ34</f>
        <v>37803.65</v>
      </c>
      <c r="AN34" s="4">
        <f t="shared" ref="AN34" si="41">D34+G34+J34+M34+P34+S34+V34+Y34+AB34+AE34+AH34+AK34</f>
        <v>3200</v>
      </c>
      <c r="AO34" s="20">
        <f t="shared" ref="AO34" si="42">E34+H34+K34+N34+Q34+T34+W34+Z34+AC34+AF34+AI34+AL34</f>
        <v>0</v>
      </c>
      <c r="AQ34" s="25"/>
    </row>
    <row r="35" spans="1:43" ht="54.75" customHeight="1">
      <c r="A35" s="12" t="s">
        <v>24</v>
      </c>
      <c r="B35" s="1" t="s">
        <v>64</v>
      </c>
      <c r="C35" s="4">
        <v>3200</v>
      </c>
      <c r="D35" s="13">
        <v>0</v>
      </c>
      <c r="E35" s="13">
        <v>0</v>
      </c>
      <c r="F35" s="4">
        <v>3200</v>
      </c>
      <c r="G35" s="13">
        <v>0</v>
      </c>
      <c r="H35" s="13">
        <v>0</v>
      </c>
      <c r="I35" s="4">
        <v>3200</v>
      </c>
      <c r="J35" s="13">
        <v>0</v>
      </c>
      <c r="K35" s="13">
        <v>0</v>
      </c>
      <c r="L35" s="4">
        <v>3200</v>
      </c>
      <c r="M35" s="13">
        <v>0</v>
      </c>
      <c r="N35" s="13">
        <v>0</v>
      </c>
      <c r="O35" s="4">
        <v>3200</v>
      </c>
      <c r="P35" s="13">
        <v>0</v>
      </c>
      <c r="Q35" s="13">
        <v>0</v>
      </c>
      <c r="R35" s="4">
        <v>3200</v>
      </c>
      <c r="S35" s="13">
        <v>0</v>
      </c>
      <c r="T35" s="13">
        <v>0</v>
      </c>
      <c r="U35" s="4">
        <v>3200</v>
      </c>
      <c r="V35" s="13">
        <v>0</v>
      </c>
      <c r="W35" s="13">
        <v>0</v>
      </c>
      <c r="X35" s="26">
        <v>3771.43</v>
      </c>
      <c r="Y35" s="13">
        <v>0</v>
      </c>
      <c r="Z35" s="13">
        <v>0</v>
      </c>
      <c r="AA35" s="4">
        <v>3200</v>
      </c>
      <c r="AB35" s="13">
        <v>0</v>
      </c>
      <c r="AC35" s="13">
        <v>0</v>
      </c>
      <c r="AD35" s="4">
        <v>3200</v>
      </c>
      <c r="AE35" s="13">
        <v>0</v>
      </c>
      <c r="AF35" s="13">
        <v>0</v>
      </c>
      <c r="AG35" s="4">
        <v>3200</v>
      </c>
      <c r="AH35" s="13">
        <v>0</v>
      </c>
      <c r="AI35" s="13">
        <v>0</v>
      </c>
      <c r="AJ35" s="4">
        <v>3200</v>
      </c>
      <c r="AK35" s="4">
        <v>3200</v>
      </c>
      <c r="AL35" s="13">
        <v>0</v>
      </c>
      <c r="AM35" s="15">
        <f t="shared" si="37"/>
        <v>38971.43</v>
      </c>
      <c r="AN35" s="4">
        <f t="shared" si="38"/>
        <v>3200</v>
      </c>
      <c r="AO35" s="20">
        <f t="shared" si="39"/>
        <v>0</v>
      </c>
      <c r="AQ35" s="25"/>
    </row>
    <row r="36" spans="1:43" ht="34.5" customHeight="1">
      <c r="A36" s="32" t="s">
        <v>9</v>
      </c>
      <c r="B36" s="33"/>
      <c r="C36" s="6">
        <f t="shared" ref="C36:AO36" si="43">SUM(C37:C37)</f>
        <v>2000</v>
      </c>
      <c r="D36" s="17">
        <f t="shared" si="43"/>
        <v>0</v>
      </c>
      <c r="E36" s="17">
        <f t="shared" si="43"/>
        <v>0</v>
      </c>
      <c r="F36" s="6">
        <f t="shared" si="43"/>
        <v>2000</v>
      </c>
      <c r="G36" s="17">
        <f t="shared" si="43"/>
        <v>0</v>
      </c>
      <c r="H36" s="17">
        <f t="shared" si="43"/>
        <v>0</v>
      </c>
      <c r="I36" s="6">
        <f t="shared" si="43"/>
        <v>2150</v>
      </c>
      <c r="J36" s="17">
        <f t="shared" si="43"/>
        <v>0</v>
      </c>
      <c r="K36" s="17">
        <f t="shared" si="43"/>
        <v>0</v>
      </c>
      <c r="L36" s="6">
        <f t="shared" si="43"/>
        <v>2200</v>
      </c>
      <c r="M36" s="17">
        <f t="shared" si="43"/>
        <v>0</v>
      </c>
      <c r="N36" s="17">
        <f t="shared" si="43"/>
        <v>0</v>
      </c>
      <c r="O36" s="6">
        <f t="shared" si="43"/>
        <v>2200</v>
      </c>
      <c r="P36" s="17">
        <f t="shared" si="43"/>
        <v>0</v>
      </c>
      <c r="Q36" s="17">
        <f t="shared" si="43"/>
        <v>0</v>
      </c>
      <c r="R36" s="27">
        <f t="shared" si="43"/>
        <v>2200</v>
      </c>
      <c r="S36" s="17">
        <f t="shared" si="43"/>
        <v>0</v>
      </c>
      <c r="T36" s="17">
        <f t="shared" si="43"/>
        <v>0</v>
      </c>
      <c r="U36" s="6">
        <f t="shared" si="43"/>
        <v>2200</v>
      </c>
      <c r="V36" s="17">
        <f t="shared" si="43"/>
        <v>0</v>
      </c>
      <c r="W36" s="17">
        <f t="shared" si="43"/>
        <v>0</v>
      </c>
      <c r="X36" s="6">
        <f t="shared" si="43"/>
        <v>2200</v>
      </c>
      <c r="Y36" s="17">
        <f t="shared" si="43"/>
        <v>0</v>
      </c>
      <c r="Z36" s="17">
        <f t="shared" si="43"/>
        <v>0</v>
      </c>
      <c r="AA36" s="6">
        <f t="shared" si="43"/>
        <v>2200</v>
      </c>
      <c r="AB36" s="17">
        <f t="shared" si="43"/>
        <v>0</v>
      </c>
      <c r="AC36" s="17">
        <f t="shared" si="43"/>
        <v>0</v>
      </c>
      <c r="AD36" s="6">
        <f t="shared" si="43"/>
        <v>2200</v>
      </c>
      <c r="AE36" s="17">
        <f t="shared" si="43"/>
        <v>0</v>
      </c>
      <c r="AF36" s="17">
        <f t="shared" si="43"/>
        <v>0</v>
      </c>
      <c r="AG36" s="6">
        <f t="shared" si="43"/>
        <v>2628.57</v>
      </c>
      <c r="AH36" s="17">
        <f t="shared" si="43"/>
        <v>0</v>
      </c>
      <c r="AI36" s="17">
        <f t="shared" si="43"/>
        <v>0</v>
      </c>
      <c r="AJ36" s="6">
        <f t="shared" si="43"/>
        <v>2800</v>
      </c>
      <c r="AK36" s="6">
        <f t="shared" si="43"/>
        <v>2800</v>
      </c>
      <c r="AL36" s="17">
        <f t="shared" si="43"/>
        <v>0</v>
      </c>
      <c r="AM36" s="6">
        <f t="shared" si="43"/>
        <v>26978.57</v>
      </c>
      <c r="AN36" s="6">
        <f t="shared" si="43"/>
        <v>2800</v>
      </c>
      <c r="AO36" s="18">
        <f t="shared" si="43"/>
        <v>0</v>
      </c>
      <c r="AQ36" s="25"/>
    </row>
    <row r="37" spans="1:43" ht="52.5" customHeight="1">
      <c r="A37" s="12" t="s">
        <v>79</v>
      </c>
      <c r="B37" s="2" t="s">
        <v>65</v>
      </c>
      <c r="C37" s="5">
        <v>2000</v>
      </c>
      <c r="D37" s="13">
        <v>0</v>
      </c>
      <c r="E37" s="13">
        <v>0</v>
      </c>
      <c r="F37" s="5">
        <v>2000</v>
      </c>
      <c r="G37" s="13">
        <v>0</v>
      </c>
      <c r="H37" s="13">
        <v>0</v>
      </c>
      <c r="I37" s="26">
        <v>2150</v>
      </c>
      <c r="J37" s="13">
        <v>0</v>
      </c>
      <c r="K37" s="13">
        <v>0</v>
      </c>
      <c r="L37" s="26">
        <v>2200</v>
      </c>
      <c r="M37" s="13">
        <v>0</v>
      </c>
      <c r="N37" s="13">
        <v>0</v>
      </c>
      <c r="O37" s="26">
        <v>2200</v>
      </c>
      <c r="P37" s="13">
        <v>0</v>
      </c>
      <c r="Q37" s="13">
        <v>0</v>
      </c>
      <c r="R37" s="26">
        <v>2200</v>
      </c>
      <c r="S37" s="13">
        <v>0</v>
      </c>
      <c r="T37" s="13">
        <v>0</v>
      </c>
      <c r="U37" s="26">
        <v>2200</v>
      </c>
      <c r="V37" s="13">
        <v>0</v>
      </c>
      <c r="W37" s="13">
        <v>0</v>
      </c>
      <c r="X37" s="26">
        <v>2200</v>
      </c>
      <c r="Y37" s="13">
        <v>0</v>
      </c>
      <c r="Z37" s="13">
        <v>0</v>
      </c>
      <c r="AA37" s="26">
        <v>2200</v>
      </c>
      <c r="AB37" s="13">
        <v>0</v>
      </c>
      <c r="AC37" s="13">
        <v>0</v>
      </c>
      <c r="AD37" s="26">
        <v>2200</v>
      </c>
      <c r="AE37" s="13">
        <v>0</v>
      </c>
      <c r="AF37" s="13">
        <v>0</v>
      </c>
      <c r="AG37" s="26">
        <v>2628.57</v>
      </c>
      <c r="AH37" s="13">
        <v>0</v>
      </c>
      <c r="AI37" s="13">
        <v>0</v>
      </c>
      <c r="AJ37" s="26">
        <v>2800</v>
      </c>
      <c r="AK37" s="26">
        <v>2800</v>
      </c>
      <c r="AL37" s="13">
        <v>0</v>
      </c>
      <c r="AM37" s="15">
        <f t="shared" ref="AM37" si="44">C37+F37+I37+L37+O37+R37+U37+X37+AA37+AD37+AG37+AJ37</f>
        <v>26978.57</v>
      </c>
      <c r="AN37" s="26">
        <f t="shared" ref="AN37" si="45">D37+G37+J37+M37+P37+S37+V37+Y37+AB37+AE37+AH37+AK37</f>
        <v>2800</v>
      </c>
      <c r="AO37" s="20">
        <f t="shared" ref="AO37" si="46">E37+H37+K37+N37+Q37+T37+W37+Z37+AC37+AF37+AI37+AL37</f>
        <v>0</v>
      </c>
      <c r="AQ37" s="25"/>
    </row>
    <row r="38" spans="1:43" ht="34.5" customHeight="1">
      <c r="A38" s="32" t="s">
        <v>55</v>
      </c>
      <c r="B38" s="33"/>
      <c r="C38" s="6">
        <f t="shared" ref="C38:AO38" si="47">SUM(C39:C39)</f>
        <v>1800</v>
      </c>
      <c r="D38" s="17">
        <f t="shared" si="47"/>
        <v>0</v>
      </c>
      <c r="E38" s="17">
        <f t="shared" si="47"/>
        <v>0</v>
      </c>
      <c r="F38" s="6">
        <f t="shared" si="47"/>
        <v>2000</v>
      </c>
      <c r="G38" s="17">
        <f t="shared" si="47"/>
        <v>0</v>
      </c>
      <c r="H38" s="17">
        <f t="shared" si="47"/>
        <v>0</v>
      </c>
      <c r="I38" s="6">
        <f t="shared" si="47"/>
        <v>2000</v>
      </c>
      <c r="J38" s="17">
        <f t="shared" si="47"/>
        <v>0</v>
      </c>
      <c r="K38" s="17">
        <f t="shared" si="47"/>
        <v>0</v>
      </c>
      <c r="L38" s="6">
        <f t="shared" si="47"/>
        <v>1789.48</v>
      </c>
      <c r="M38" s="17">
        <f t="shared" si="47"/>
        <v>0</v>
      </c>
      <c r="N38" s="17">
        <f t="shared" si="47"/>
        <v>0</v>
      </c>
      <c r="O38" s="27">
        <f t="shared" si="47"/>
        <v>2000</v>
      </c>
      <c r="P38" s="17">
        <f t="shared" si="47"/>
        <v>0</v>
      </c>
      <c r="Q38" s="17">
        <f t="shared" si="47"/>
        <v>0</v>
      </c>
      <c r="R38" s="6">
        <f t="shared" si="47"/>
        <v>2000</v>
      </c>
      <c r="S38" s="17">
        <f t="shared" si="47"/>
        <v>0</v>
      </c>
      <c r="T38" s="17">
        <f t="shared" si="47"/>
        <v>0</v>
      </c>
      <c r="U38" s="6">
        <f t="shared" si="47"/>
        <v>1800</v>
      </c>
      <c r="V38" s="17">
        <f t="shared" si="47"/>
        <v>0</v>
      </c>
      <c r="W38" s="17">
        <f t="shared" si="47"/>
        <v>0</v>
      </c>
      <c r="X38" s="6">
        <f t="shared" si="47"/>
        <v>2000</v>
      </c>
      <c r="Y38" s="17">
        <f t="shared" si="47"/>
        <v>0</v>
      </c>
      <c r="Z38" s="17">
        <f t="shared" si="47"/>
        <v>0</v>
      </c>
      <c r="AA38" s="6">
        <f t="shared" si="47"/>
        <v>2000</v>
      </c>
      <c r="AB38" s="17">
        <f t="shared" si="47"/>
        <v>0</v>
      </c>
      <c r="AC38" s="17">
        <f t="shared" si="47"/>
        <v>0</v>
      </c>
      <c r="AD38" s="6">
        <f t="shared" si="47"/>
        <v>1809.52</v>
      </c>
      <c r="AE38" s="17">
        <f t="shared" si="47"/>
        <v>0</v>
      </c>
      <c r="AF38" s="17">
        <f t="shared" si="47"/>
        <v>0</v>
      </c>
      <c r="AG38" s="6">
        <f t="shared" si="47"/>
        <v>2571.4299999999998</v>
      </c>
      <c r="AH38" s="17">
        <f t="shared" si="47"/>
        <v>0</v>
      </c>
      <c r="AI38" s="17">
        <f t="shared" si="47"/>
        <v>0</v>
      </c>
      <c r="AJ38" s="6">
        <f t="shared" si="47"/>
        <v>2800</v>
      </c>
      <c r="AK38" s="6">
        <f t="shared" si="47"/>
        <v>2800</v>
      </c>
      <c r="AL38" s="17">
        <f t="shared" si="47"/>
        <v>0</v>
      </c>
      <c r="AM38" s="6">
        <f t="shared" si="47"/>
        <v>24570.43</v>
      </c>
      <c r="AN38" s="6">
        <f t="shared" si="47"/>
        <v>2800</v>
      </c>
      <c r="AO38" s="18">
        <f t="shared" si="47"/>
        <v>0</v>
      </c>
      <c r="AQ38" s="25"/>
    </row>
    <row r="39" spans="1:43" ht="60" customHeight="1">
      <c r="A39" s="12" t="s">
        <v>70</v>
      </c>
      <c r="B39" s="2" t="s">
        <v>65</v>
      </c>
      <c r="C39" s="23">
        <v>1800</v>
      </c>
      <c r="D39" s="13">
        <v>0</v>
      </c>
      <c r="E39" s="13">
        <v>0</v>
      </c>
      <c r="F39" s="26">
        <v>2000</v>
      </c>
      <c r="G39" s="13">
        <v>0</v>
      </c>
      <c r="H39" s="13">
        <v>0</v>
      </c>
      <c r="I39" s="26">
        <v>2000</v>
      </c>
      <c r="J39" s="13">
        <v>0</v>
      </c>
      <c r="K39" s="13">
        <v>0</v>
      </c>
      <c r="L39" s="26">
        <v>1789.48</v>
      </c>
      <c r="M39" s="13">
        <v>0</v>
      </c>
      <c r="N39" s="13">
        <v>0</v>
      </c>
      <c r="O39" s="26">
        <v>2000</v>
      </c>
      <c r="P39" s="13">
        <v>0</v>
      </c>
      <c r="Q39" s="13">
        <v>0</v>
      </c>
      <c r="R39" s="26">
        <v>2000</v>
      </c>
      <c r="S39" s="13">
        <v>0</v>
      </c>
      <c r="T39" s="13">
        <v>0</v>
      </c>
      <c r="U39" s="26">
        <v>1800</v>
      </c>
      <c r="V39" s="13">
        <v>0</v>
      </c>
      <c r="W39" s="13">
        <v>0</v>
      </c>
      <c r="X39" s="26">
        <v>2000</v>
      </c>
      <c r="Y39" s="13">
        <v>0</v>
      </c>
      <c r="Z39" s="13">
        <v>0</v>
      </c>
      <c r="AA39" s="26">
        <v>2000</v>
      </c>
      <c r="AB39" s="13">
        <v>0</v>
      </c>
      <c r="AC39" s="13">
        <v>0</v>
      </c>
      <c r="AD39" s="26">
        <v>1809.52</v>
      </c>
      <c r="AE39" s="13">
        <v>0</v>
      </c>
      <c r="AF39" s="13">
        <v>0</v>
      </c>
      <c r="AG39" s="26">
        <v>2571.4299999999998</v>
      </c>
      <c r="AH39" s="13">
        <v>0</v>
      </c>
      <c r="AI39" s="13">
        <v>0</v>
      </c>
      <c r="AJ39" s="26">
        <v>2800</v>
      </c>
      <c r="AK39" s="26">
        <v>2800</v>
      </c>
      <c r="AL39" s="13">
        <v>0</v>
      </c>
      <c r="AM39" s="15">
        <f>C39+F39+I39+L39+O39+R39+U39+X39+AA39+AD39+AG39+AJ39</f>
        <v>24570.43</v>
      </c>
      <c r="AN39" s="26">
        <f t="shared" ref="AN39" si="48">D39+G39+J39+M39+P39+S39+V39+Y39+AB39+AE39+AH39+AK39</f>
        <v>2800</v>
      </c>
      <c r="AO39" s="20">
        <f t="shared" ref="AO39" si="49">E39+H39+K39+N39+Q39+T39+W39+Z39+AC39+AF39+AI39+AL39</f>
        <v>0</v>
      </c>
      <c r="AQ39" s="25"/>
    </row>
    <row r="40" spans="1:43" ht="45" customHeight="1">
      <c r="A40" s="44" t="s">
        <v>10</v>
      </c>
      <c r="B40" s="45"/>
      <c r="C40" s="3">
        <f t="shared" ref="C40:AO40" si="50">SUM(C41:C41)</f>
        <v>4400</v>
      </c>
      <c r="D40" s="16">
        <f t="shared" si="50"/>
        <v>0</v>
      </c>
      <c r="E40" s="16">
        <f t="shared" si="50"/>
        <v>0</v>
      </c>
      <c r="F40" s="3">
        <f>SUM(F41:F41)</f>
        <v>4400</v>
      </c>
      <c r="G40" s="16">
        <f t="shared" si="50"/>
        <v>0</v>
      </c>
      <c r="H40" s="16">
        <f t="shared" si="50"/>
        <v>0</v>
      </c>
      <c r="I40" s="3">
        <f t="shared" si="50"/>
        <v>4400</v>
      </c>
      <c r="J40" s="16">
        <f t="shared" si="50"/>
        <v>0</v>
      </c>
      <c r="K40" s="16">
        <f t="shared" si="50"/>
        <v>0</v>
      </c>
      <c r="L40" s="3">
        <f t="shared" si="50"/>
        <v>4400</v>
      </c>
      <c r="M40" s="16">
        <f t="shared" si="50"/>
        <v>0</v>
      </c>
      <c r="N40" s="16">
        <f t="shared" si="50"/>
        <v>0</v>
      </c>
      <c r="O40" s="3">
        <f t="shared" si="50"/>
        <v>4400</v>
      </c>
      <c r="P40" s="16">
        <f t="shared" si="50"/>
        <v>0</v>
      </c>
      <c r="Q40" s="16">
        <f t="shared" si="50"/>
        <v>0</v>
      </c>
      <c r="R40" s="3">
        <f t="shared" si="50"/>
        <v>4400</v>
      </c>
      <c r="S40" s="16">
        <f t="shared" si="50"/>
        <v>0</v>
      </c>
      <c r="T40" s="16">
        <f t="shared" si="50"/>
        <v>0</v>
      </c>
      <c r="U40" s="3">
        <f t="shared" si="50"/>
        <v>4400</v>
      </c>
      <c r="V40" s="16">
        <f t="shared" si="50"/>
        <v>0</v>
      </c>
      <c r="W40" s="16">
        <f t="shared" si="50"/>
        <v>0</v>
      </c>
      <c r="X40" s="3">
        <f>SUM(X41:X41)</f>
        <v>4400</v>
      </c>
      <c r="Y40" s="16">
        <f t="shared" si="50"/>
        <v>0</v>
      </c>
      <c r="Z40" s="16">
        <f>SUM(Z41:Z41)</f>
        <v>0</v>
      </c>
      <c r="AA40" s="3">
        <f t="shared" si="50"/>
        <v>4400</v>
      </c>
      <c r="AB40" s="16">
        <f t="shared" si="50"/>
        <v>0</v>
      </c>
      <c r="AC40" s="16">
        <f t="shared" si="50"/>
        <v>0</v>
      </c>
      <c r="AD40" s="3">
        <f t="shared" si="50"/>
        <v>4400</v>
      </c>
      <c r="AE40" s="16">
        <f t="shared" si="50"/>
        <v>0</v>
      </c>
      <c r="AF40" s="16">
        <f t="shared" si="50"/>
        <v>0</v>
      </c>
      <c r="AG40" s="3">
        <f t="shared" si="50"/>
        <v>4400</v>
      </c>
      <c r="AH40" s="16">
        <f t="shared" si="50"/>
        <v>0</v>
      </c>
      <c r="AI40" s="16">
        <f t="shared" si="50"/>
        <v>0</v>
      </c>
      <c r="AJ40" s="3">
        <f t="shared" si="50"/>
        <v>4400</v>
      </c>
      <c r="AK40" s="3">
        <f t="shared" si="50"/>
        <v>4400</v>
      </c>
      <c r="AL40" s="16">
        <f t="shared" si="50"/>
        <v>0</v>
      </c>
      <c r="AM40" s="3">
        <f t="shared" si="50"/>
        <v>52800</v>
      </c>
      <c r="AN40" s="3">
        <f t="shared" si="50"/>
        <v>4400</v>
      </c>
      <c r="AO40" s="22">
        <f t="shared" si="50"/>
        <v>0</v>
      </c>
      <c r="AQ40" s="25"/>
    </row>
    <row r="41" spans="1:43" ht="51.75" customHeight="1">
      <c r="A41" s="12" t="s">
        <v>25</v>
      </c>
      <c r="B41" s="2" t="s">
        <v>63</v>
      </c>
      <c r="C41" s="4">
        <v>4400</v>
      </c>
      <c r="D41" s="13">
        <v>0</v>
      </c>
      <c r="E41" s="13">
        <v>0</v>
      </c>
      <c r="F41" s="4">
        <v>4400</v>
      </c>
      <c r="G41" s="13">
        <v>0</v>
      </c>
      <c r="H41" s="13">
        <v>0</v>
      </c>
      <c r="I41" s="4">
        <v>4400</v>
      </c>
      <c r="J41" s="13">
        <v>0</v>
      </c>
      <c r="K41" s="13">
        <v>0</v>
      </c>
      <c r="L41" s="4">
        <v>4400</v>
      </c>
      <c r="M41" s="13">
        <v>0</v>
      </c>
      <c r="N41" s="13">
        <v>0</v>
      </c>
      <c r="O41" s="4">
        <v>4400</v>
      </c>
      <c r="P41" s="13">
        <v>0</v>
      </c>
      <c r="Q41" s="13">
        <v>0</v>
      </c>
      <c r="R41" s="4">
        <v>4400</v>
      </c>
      <c r="S41" s="13">
        <v>0</v>
      </c>
      <c r="T41" s="13">
        <v>0</v>
      </c>
      <c r="U41" s="4">
        <v>4400</v>
      </c>
      <c r="V41" s="13">
        <v>0</v>
      </c>
      <c r="W41" s="13">
        <v>0</v>
      </c>
      <c r="X41" s="4">
        <v>4400</v>
      </c>
      <c r="Y41" s="13">
        <v>0</v>
      </c>
      <c r="Z41" s="13">
        <v>0</v>
      </c>
      <c r="AA41" s="4">
        <v>4400</v>
      </c>
      <c r="AB41" s="13">
        <v>0</v>
      </c>
      <c r="AC41" s="13">
        <v>0</v>
      </c>
      <c r="AD41" s="4">
        <v>4400</v>
      </c>
      <c r="AE41" s="13">
        <v>0</v>
      </c>
      <c r="AF41" s="13">
        <v>0</v>
      </c>
      <c r="AG41" s="4">
        <v>4400</v>
      </c>
      <c r="AH41" s="13">
        <v>0</v>
      </c>
      <c r="AI41" s="13">
        <v>0</v>
      </c>
      <c r="AJ41" s="4">
        <v>4400</v>
      </c>
      <c r="AK41" s="4">
        <v>4400</v>
      </c>
      <c r="AL41" s="13">
        <v>0</v>
      </c>
      <c r="AM41" s="15">
        <f t="shared" ref="AM41" si="51">C41+F41+I41+L41+O41+R41+U41+X41+AA41+AD41+AG41+AJ41</f>
        <v>52800</v>
      </c>
      <c r="AN41" s="4">
        <f t="shared" ref="AN41" si="52">D41+G41+J41+M41+P41+S41+V41+Y41+AB41+AE41+AH41+AK41</f>
        <v>4400</v>
      </c>
      <c r="AO41" s="20">
        <f t="shared" ref="AO41" si="53">E41+H41+K41+N41+Q41+T41+W41+Z41+AC41+AF41+AI41+AL41</f>
        <v>0</v>
      </c>
      <c r="AQ41" s="25"/>
    </row>
    <row r="42" spans="1:43" ht="48.75" customHeight="1">
      <c r="A42" s="44" t="s">
        <v>36</v>
      </c>
      <c r="B42" s="45"/>
      <c r="C42" s="3">
        <f t="shared" ref="C42:AN42" si="54">SUM(C43:C44)</f>
        <v>4400</v>
      </c>
      <c r="D42" s="16">
        <f t="shared" si="54"/>
        <v>0</v>
      </c>
      <c r="E42" s="16">
        <f t="shared" si="54"/>
        <v>0</v>
      </c>
      <c r="F42" s="3">
        <f t="shared" si="54"/>
        <v>4400</v>
      </c>
      <c r="G42" s="16">
        <f t="shared" si="54"/>
        <v>0</v>
      </c>
      <c r="H42" s="16">
        <f t="shared" si="54"/>
        <v>0</v>
      </c>
      <c r="I42" s="3">
        <f t="shared" si="54"/>
        <v>4400</v>
      </c>
      <c r="J42" s="16">
        <f t="shared" si="54"/>
        <v>0</v>
      </c>
      <c r="K42" s="16">
        <f t="shared" si="54"/>
        <v>0</v>
      </c>
      <c r="L42" s="3">
        <f t="shared" si="54"/>
        <v>4400</v>
      </c>
      <c r="M42" s="16">
        <f t="shared" si="54"/>
        <v>0</v>
      </c>
      <c r="N42" s="16">
        <f t="shared" si="54"/>
        <v>0</v>
      </c>
      <c r="O42" s="3">
        <f t="shared" si="54"/>
        <v>4400</v>
      </c>
      <c r="P42" s="16">
        <f t="shared" si="54"/>
        <v>0</v>
      </c>
      <c r="Q42" s="16">
        <f t="shared" si="54"/>
        <v>0</v>
      </c>
      <c r="R42" s="3">
        <f t="shared" si="54"/>
        <v>5356.52</v>
      </c>
      <c r="S42" s="16">
        <f t="shared" si="54"/>
        <v>0</v>
      </c>
      <c r="T42" s="16">
        <f t="shared" si="54"/>
        <v>0</v>
      </c>
      <c r="U42" s="3">
        <f t="shared" si="54"/>
        <v>3443.48</v>
      </c>
      <c r="V42" s="16">
        <f t="shared" si="54"/>
        <v>0</v>
      </c>
      <c r="W42" s="16">
        <f t="shared" si="54"/>
        <v>0</v>
      </c>
      <c r="X42" s="3">
        <f t="shared" si="54"/>
        <v>4400</v>
      </c>
      <c r="Y42" s="16">
        <f t="shared" si="54"/>
        <v>0</v>
      </c>
      <c r="Z42" s="16">
        <f t="shared" si="54"/>
        <v>0</v>
      </c>
      <c r="AA42" s="3">
        <f>SUM(AA43:AA44)</f>
        <v>5314.29</v>
      </c>
      <c r="AB42" s="16">
        <f t="shared" si="54"/>
        <v>0</v>
      </c>
      <c r="AC42" s="16">
        <f t="shared" si="54"/>
        <v>0</v>
      </c>
      <c r="AD42" s="3">
        <f t="shared" si="54"/>
        <v>7600</v>
      </c>
      <c r="AE42" s="16">
        <f t="shared" si="54"/>
        <v>0</v>
      </c>
      <c r="AF42" s="16">
        <f t="shared" si="54"/>
        <v>0</v>
      </c>
      <c r="AG42" s="3">
        <f>SUM(AG43:AG44)</f>
        <v>7885.71</v>
      </c>
      <c r="AH42" s="16">
        <f t="shared" si="54"/>
        <v>0</v>
      </c>
      <c r="AI42" s="16">
        <f t="shared" si="54"/>
        <v>0</v>
      </c>
      <c r="AJ42" s="3">
        <f t="shared" si="54"/>
        <v>7763.6399999999994</v>
      </c>
      <c r="AK42" s="3">
        <f t="shared" si="54"/>
        <v>7600</v>
      </c>
      <c r="AL42" s="16">
        <f t="shared" si="54"/>
        <v>0</v>
      </c>
      <c r="AM42" s="3">
        <f>SUM(AM43:AM44)</f>
        <v>63763.64</v>
      </c>
      <c r="AN42" s="3">
        <f t="shared" si="54"/>
        <v>7600</v>
      </c>
      <c r="AO42" s="22">
        <f>SUM(AO43:AO44)</f>
        <v>0</v>
      </c>
      <c r="AQ42" s="25"/>
    </row>
    <row r="43" spans="1:43" ht="57" customHeight="1">
      <c r="A43" s="11" t="s">
        <v>26</v>
      </c>
      <c r="B43" s="2" t="s">
        <v>63</v>
      </c>
      <c r="C43" s="4">
        <v>4400</v>
      </c>
      <c r="D43" s="13">
        <v>0</v>
      </c>
      <c r="E43" s="13">
        <v>0</v>
      </c>
      <c r="F43" s="4">
        <v>4400</v>
      </c>
      <c r="G43" s="13">
        <v>0</v>
      </c>
      <c r="H43" s="13">
        <v>0</v>
      </c>
      <c r="I43" s="4">
        <v>4400</v>
      </c>
      <c r="J43" s="13">
        <v>0</v>
      </c>
      <c r="K43" s="13">
        <v>0</v>
      </c>
      <c r="L43" s="4">
        <v>4400</v>
      </c>
      <c r="M43" s="13">
        <v>0</v>
      </c>
      <c r="N43" s="13">
        <v>0</v>
      </c>
      <c r="O43" s="4">
        <v>4400</v>
      </c>
      <c r="P43" s="13">
        <v>0</v>
      </c>
      <c r="Q43" s="13">
        <v>0</v>
      </c>
      <c r="R43" s="4">
        <v>5356.52</v>
      </c>
      <c r="S43" s="13">
        <v>0</v>
      </c>
      <c r="T43" s="13">
        <v>0</v>
      </c>
      <c r="U43" s="4">
        <v>3443.48</v>
      </c>
      <c r="V43" s="13">
        <v>0</v>
      </c>
      <c r="W43" s="13">
        <v>0</v>
      </c>
      <c r="X43" s="4">
        <v>4400</v>
      </c>
      <c r="Y43" s="13">
        <v>0</v>
      </c>
      <c r="Z43" s="13">
        <v>0</v>
      </c>
      <c r="AA43" s="4">
        <v>4400</v>
      </c>
      <c r="AB43" s="13">
        <v>0</v>
      </c>
      <c r="AC43" s="13">
        <v>0</v>
      </c>
      <c r="AD43" s="4">
        <v>4400</v>
      </c>
      <c r="AE43" s="13">
        <v>0</v>
      </c>
      <c r="AF43" s="13">
        <v>0</v>
      </c>
      <c r="AG43" s="4">
        <v>4400</v>
      </c>
      <c r="AH43" s="13">
        <v>0</v>
      </c>
      <c r="AI43" s="13">
        <v>0</v>
      </c>
      <c r="AJ43" s="4">
        <v>4400</v>
      </c>
      <c r="AK43" s="4">
        <v>4400</v>
      </c>
      <c r="AL43" s="13">
        <v>0</v>
      </c>
      <c r="AM43" s="15">
        <f t="shared" ref="AM43" si="55">C43+F43+I43+L43+O43+R43+U43+X43+AA43+AD43+AG43+AJ43</f>
        <v>52800</v>
      </c>
      <c r="AN43" s="4">
        <f t="shared" ref="AN43:AN44" si="56">D43+G43+J43+M43+P43+S43+V43+Y43+AB43+AE43+AH43+AK43</f>
        <v>4400</v>
      </c>
      <c r="AO43" s="20">
        <f t="shared" ref="AO43:AO44" si="57">E43+H43+K43+N43+Q43+T43+W43+Z43+AC43+AF43+AI43+AL43</f>
        <v>0</v>
      </c>
      <c r="AQ43" s="25"/>
    </row>
    <row r="44" spans="1:43" ht="57" customHeight="1">
      <c r="A44" s="11" t="s">
        <v>97</v>
      </c>
      <c r="B44" s="1" t="s">
        <v>64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914.29</v>
      </c>
      <c r="AB44" s="13">
        <v>0</v>
      </c>
      <c r="AC44" s="13">
        <v>0</v>
      </c>
      <c r="AD44" s="26">
        <v>3200</v>
      </c>
      <c r="AE44" s="13">
        <v>0</v>
      </c>
      <c r="AF44" s="13">
        <v>0</v>
      </c>
      <c r="AG44" s="26">
        <v>3485.71</v>
      </c>
      <c r="AH44" s="13">
        <v>0</v>
      </c>
      <c r="AI44" s="13">
        <v>0</v>
      </c>
      <c r="AJ44" s="26">
        <v>3363.64</v>
      </c>
      <c r="AK44" s="26">
        <v>3200</v>
      </c>
      <c r="AL44" s="13">
        <v>0</v>
      </c>
      <c r="AM44" s="15">
        <f>C44+F44+I44+L44+O44+R44+U44+X44+AA44+AD44+AG44+AJ44</f>
        <v>10963.64</v>
      </c>
      <c r="AN44" s="26">
        <f t="shared" si="56"/>
        <v>3200</v>
      </c>
      <c r="AO44" s="20">
        <f t="shared" si="57"/>
        <v>0</v>
      </c>
      <c r="AQ44" s="25"/>
    </row>
    <row r="45" spans="1:43" ht="34.5" customHeight="1">
      <c r="A45" s="44" t="s">
        <v>11</v>
      </c>
      <c r="B45" s="45"/>
      <c r="C45" s="3">
        <f>SUM(C46:C48)</f>
        <v>11800</v>
      </c>
      <c r="D45" s="16">
        <f t="shared" ref="D45:AO45" si="58">SUM(D46:D48)</f>
        <v>0</v>
      </c>
      <c r="E45" s="16">
        <f t="shared" si="58"/>
        <v>0</v>
      </c>
      <c r="F45" s="3">
        <f>SUM(F46:F48)</f>
        <v>11600</v>
      </c>
      <c r="G45" s="16">
        <f t="shared" ref="G45" si="59">SUM(G46:G48)</f>
        <v>0</v>
      </c>
      <c r="H45" s="16">
        <f t="shared" si="58"/>
        <v>0</v>
      </c>
      <c r="I45" s="3">
        <f t="shared" si="58"/>
        <v>11880</v>
      </c>
      <c r="J45" s="16">
        <f t="shared" si="58"/>
        <v>0</v>
      </c>
      <c r="K45" s="16">
        <f t="shared" si="58"/>
        <v>0</v>
      </c>
      <c r="L45" s="3">
        <f>SUM(L46:L48)</f>
        <v>11600</v>
      </c>
      <c r="M45" s="16">
        <f t="shared" si="58"/>
        <v>0</v>
      </c>
      <c r="N45" s="16">
        <f t="shared" si="58"/>
        <v>0</v>
      </c>
      <c r="O45" s="3">
        <f t="shared" si="58"/>
        <v>11709.09</v>
      </c>
      <c r="P45" s="16">
        <f t="shared" si="58"/>
        <v>0</v>
      </c>
      <c r="Q45" s="16">
        <f t="shared" si="58"/>
        <v>0</v>
      </c>
      <c r="R45" s="3">
        <f t="shared" si="58"/>
        <v>11600</v>
      </c>
      <c r="S45" s="16">
        <f t="shared" si="58"/>
        <v>0</v>
      </c>
      <c r="T45" s="16">
        <f t="shared" si="58"/>
        <v>0</v>
      </c>
      <c r="U45" s="3">
        <f t="shared" si="58"/>
        <v>11773.91</v>
      </c>
      <c r="V45" s="16">
        <f t="shared" si="58"/>
        <v>0</v>
      </c>
      <c r="W45" s="16">
        <f t="shared" si="58"/>
        <v>0</v>
      </c>
      <c r="X45" s="3">
        <f>SUM(X46:X48)</f>
        <v>11942.86</v>
      </c>
      <c r="Y45" s="16">
        <f t="shared" si="58"/>
        <v>0</v>
      </c>
      <c r="Z45" s="16">
        <f>SUM(Z46:Z48)</f>
        <v>0</v>
      </c>
      <c r="AA45" s="3">
        <f t="shared" si="58"/>
        <v>11714.29</v>
      </c>
      <c r="AB45" s="16">
        <f t="shared" si="58"/>
        <v>0</v>
      </c>
      <c r="AC45" s="16">
        <f t="shared" si="58"/>
        <v>0</v>
      </c>
      <c r="AD45" s="3">
        <f t="shared" si="58"/>
        <v>11745.45</v>
      </c>
      <c r="AE45" s="16">
        <f t="shared" si="58"/>
        <v>0</v>
      </c>
      <c r="AF45" s="16">
        <f t="shared" si="58"/>
        <v>0</v>
      </c>
      <c r="AG45" s="3">
        <f>SUM(AG46:AG48)</f>
        <v>11600</v>
      </c>
      <c r="AH45" s="16">
        <f t="shared" si="58"/>
        <v>0</v>
      </c>
      <c r="AI45" s="16">
        <f t="shared" si="58"/>
        <v>0</v>
      </c>
      <c r="AJ45" s="3">
        <f t="shared" si="58"/>
        <v>11600</v>
      </c>
      <c r="AK45" s="3">
        <f t="shared" si="58"/>
        <v>11600</v>
      </c>
      <c r="AL45" s="16">
        <f t="shared" si="58"/>
        <v>0</v>
      </c>
      <c r="AM45" s="3">
        <f>SUM(AM46:AM48)</f>
        <v>140565.6</v>
      </c>
      <c r="AN45" s="3">
        <f t="shared" si="58"/>
        <v>11600</v>
      </c>
      <c r="AO45" s="22">
        <f t="shared" si="58"/>
        <v>0</v>
      </c>
      <c r="AQ45" s="25"/>
    </row>
    <row r="46" spans="1:43" ht="59.25" customHeight="1">
      <c r="A46" s="12" t="s">
        <v>28</v>
      </c>
      <c r="B46" s="2" t="s">
        <v>63</v>
      </c>
      <c r="C46" s="4">
        <v>4400</v>
      </c>
      <c r="D46" s="13">
        <v>0</v>
      </c>
      <c r="E46" s="13">
        <v>0</v>
      </c>
      <c r="F46" s="4">
        <v>4400</v>
      </c>
      <c r="G46" s="13">
        <v>0</v>
      </c>
      <c r="H46" s="13">
        <v>0</v>
      </c>
      <c r="I46" s="4">
        <v>4400</v>
      </c>
      <c r="J46" s="13">
        <v>0</v>
      </c>
      <c r="K46" s="13">
        <v>0</v>
      </c>
      <c r="L46" s="4">
        <v>4400</v>
      </c>
      <c r="M46" s="13">
        <v>0</v>
      </c>
      <c r="N46" s="13">
        <v>0</v>
      </c>
      <c r="O46" s="4">
        <v>4400</v>
      </c>
      <c r="P46" s="13">
        <v>0</v>
      </c>
      <c r="Q46" s="13">
        <v>0</v>
      </c>
      <c r="R46" s="4">
        <v>4400</v>
      </c>
      <c r="S46" s="13">
        <v>0</v>
      </c>
      <c r="T46" s="13">
        <v>0</v>
      </c>
      <c r="U46" s="4">
        <v>4400</v>
      </c>
      <c r="V46" s="13">
        <v>0</v>
      </c>
      <c r="W46" s="13">
        <v>0</v>
      </c>
      <c r="X46" s="4">
        <v>4400</v>
      </c>
      <c r="Y46" s="13">
        <v>0</v>
      </c>
      <c r="Z46" s="13">
        <v>0</v>
      </c>
      <c r="AA46" s="4">
        <v>4400</v>
      </c>
      <c r="AB46" s="13">
        <v>0</v>
      </c>
      <c r="AC46" s="13">
        <v>0</v>
      </c>
      <c r="AD46" s="4">
        <v>4400</v>
      </c>
      <c r="AE46" s="13">
        <v>0</v>
      </c>
      <c r="AF46" s="13">
        <v>0</v>
      </c>
      <c r="AG46" s="4">
        <v>4400</v>
      </c>
      <c r="AH46" s="13">
        <v>0</v>
      </c>
      <c r="AI46" s="13">
        <v>0</v>
      </c>
      <c r="AJ46" s="4">
        <v>4400</v>
      </c>
      <c r="AK46" s="4">
        <v>4400</v>
      </c>
      <c r="AL46" s="13">
        <v>0</v>
      </c>
      <c r="AM46" s="15">
        <f t="shared" ref="AM46:AM48" si="60">C46+F46+I46+L46+O46+R46+U46+X46+AA46+AD46+AG46+AJ46</f>
        <v>52800</v>
      </c>
      <c r="AN46" s="4">
        <f t="shared" ref="AN46:AN48" si="61">D46+G46+J46+M46+P46+S46+V46+Y46+AB46+AE46+AH46+AK46</f>
        <v>4400</v>
      </c>
      <c r="AO46" s="20">
        <f t="shared" ref="AO46:AO48" si="62">E46+H46+K46+N46+Q46+T46+W46+Z46+AC46+AF46+AI46+AL46</f>
        <v>0</v>
      </c>
      <c r="AQ46" s="25"/>
    </row>
    <row r="47" spans="1:43" ht="48.75" customHeight="1">
      <c r="A47" s="12" t="s">
        <v>29</v>
      </c>
      <c r="B47" s="1" t="s">
        <v>64</v>
      </c>
      <c r="C47" s="4">
        <v>3600</v>
      </c>
      <c r="D47" s="13">
        <v>0</v>
      </c>
      <c r="E47" s="13">
        <v>0</v>
      </c>
      <c r="F47" s="4">
        <v>3600</v>
      </c>
      <c r="G47" s="13">
        <v>0</v>
      </c>
      <c r="H47" s="13">
        <v>0</v>
      </c>
      <c r="I47" s="4">
        <v>3600</v>
      </c>
      <c r="J47" s="13">
        <v>0</v>
      </c>
      <c r="K47" s="13">
        <v>0</v>
      </c>
      <c r="L47" s="4">
        <v>3600</v>
      </c>
      <c r="M47" s="13">
        <v>0</v>
      </c>
      <c r="N47" s="13">
        <v>0</v>
      </c>
      <c r="O47" s="4">
        <v>3600</v>
      </c>
      <c r="P47" s="13">
        <v>0</v>
      </c>
      <c r="Q47" s="13">
        <v>0</v>
      </c>
      <c r="R47" s="4">
        <v>3600</v>
      </c>
      <c r="S47" s="13">
        <v>0</v>
      </c>
      <c r="T47" s="13">
        <v>0</v>
      </c>
      <c r="U47" s="4">
        <v>3600</v>
      </c>
      <c r="V47" s="13">
        <v>0</v>
      </c>
      <c r="W47" s="13">
        <v>0</v>
      </c>
      <c r="X47" s="4">
        <v>3600</v>
      </c>
      <c r="Y47" s="13">
        <v>0</v>
      </c>
      <c r="Z47" s="13">
        <v>0</v>
      </c>
      <c r="AA47" s="4">
        <v>3600</v>
      </c>
      <c r="AB47" s="13">
        <v>0</v>
      </c>
      <c r="AC47" s="13">
        <v>0</v>
      </c>
      <c r="AD47" s="4">
        <v>3600</v>
      </c>
      <c r="AE47" s="13">
        <v>0</v>
      </c>
      <c r="AF47" s="13">
        <v>0</v>
      </c>
      <c r="AG47" s="4">
        <v>3600</v>
      </c>
      <c r="AH47" s="13">
        <v>0</v>
      </c>
      <c r="AI47" s="13">
        <v>0</v>
      </c>
      <c r="AJ47" s="4">
        <v>3600</v>
      </c>
      <c r="AK47" s="4">
        <v>3600</v>
      </c>
      <c r="AL47" s="13">
        <v>0</v>
      </c>
      <c r="AM47" s="15">
        <f t="shared" si="60"/>
        <v>43200</v>
      </c>
      <c r="AN47" s="4">
        <f t="shared" si="61"/>
        <v>3600</v>
      </c>
      <c r="AO47" s="20">
        <f t="shared" si="62"/>
        <v>0</v>
      </c>
      <c r="AQ47" s="25"/>
    </row>
    <row r="48" spans="1:43" ht="56.25" customHeight="1">
      <c r="A48" s="12" t="s">
        <v>30</v>
      </c>
      <c r="B48" s="1" t="s">
        <v>64</v>
      </c>
      <c r="C48" s="4">
        <v>3800</v>
      </c>
      <c r="D48" s="13">
        <v>0</v>
      </c>
      <c r="E48" s="13">
        <v>0</v>
      </c>
      <c r="F48" s="4">
        <v>3600</v>
      </c>
      <c r="G48" s="13">
        <v>0</v>
      </c>
      <c r="H48" s="13">
        <v>0</v>
      </c>
      <c r="I48" s="4">
        <v>3880</v>
      </c>
      <c r="J48" s="13">
        <v>0</v>
      </c>
      <c r="K48" s="13">
        <v>0</v>
      </c>
      <c r="L48" s="4">
        <v>3600</v>
      </c>
      <c r="M48" s="13">
        <v>0</v>
      </c>
      <c r="N48" s="13">
        <v>0</v>
      </c>
      <c r="O48" s="4">
        <v>3709.09</v>
      </c>
      <c r="P48" s="13">
        <v>0</v>
      </c>
      <c r="Q48" s="13">
        <v>0</v>
      </c>
      <c r="R48" s="4">
        <v>3600</v>
      </c>
      <c r="S48" s="13">
        <v>0</v>
      </c>
      <c r="T48" s="13">
        <v>0</v>
      </c>
      <c r="U48" s="4">
        <v>3773.91</v>
      </c>
      <c r="V48" s="13">
        <v>0</v>
      </c>
      <c r="W48" s="13">
        <v>0</v>
      </c>
      <c r="X48" s="26">
        <v>3942.86</v>
      </c>
      <c r="Y48" s="13">
        <v>0</v>
      </c>
      <c r="Z48" s="13">
        <v>0</v>
      </c>
      <c r="AA48" s="26">
        <v>3714.29</v>
      </c>
      <c r="AB48" s="13">
        <v>0</v>
      </c>
      <c r="AC48" s="13">
        <v>0</v>
      </c>
      <c r="AD48" s="26">
        <v>3745.45</v>
      </c>
      <c r="AE48" s="13">
        <v>0</v>
      </c>
      <c r="AF48" s="13">
        <v>0</v>
      </c>
      <c r="AG48" s="4">
        <v>3600</v>
      </c>
      <c r="AH48" s="13">
        <v>0</v>
      </c>
      <c r="AI48" s="13">
        <v>0</v>
      </c>
      <c r="AJ48" s="4">
        <v>3600</v>
      </c>
      <c r="AK48" s="4">
        <v>3600</v>
      </c>
      <c r="AL48" s="13">
        <v>0</v>
      </c>
      <c r="AM48" s="15">
        <f t="shared" si="60"/>
        <v>44565.599999999999</v>
      </c>
      <c r="AN48" s="4">
        <f t="shared" si="61"/>
        <v>3600</v>
      </c>
      <c r="AO48" s="20">
        <f t="shared" si="62"/>
        <v>0</v>
      </c>
      <c r="AQ48" s="25"/>
    </row>
    <row r="49" spans="1:43" ht="34.5" customHeight="1">
      <c r="A49" s="44" t="s">
        <v>12</v>
      </c>
      <c r="B49" s="45"/>
      <c r="C49" s="3">
        <f t="shared" ref="C49:AO49" si="63">C51+C50+C52+C53+C55</f>
        <v>8400</v>
      </c>
      <c r="D49" s="16">
        <f t="shared" si="63"/>
        <v>0</v>
      </c>
      <c r="E49" s="16">
        <f t="shared" si="63"/>
        <v>0</v>
      </c>
      <c r="F49" s="3">
        <f t="shared" si="63"/>
        <v>8400</v>
      </c>
      <c r="G49" s="16">
        <f t="shared" si="63"/>
        <v>0</v>
      </c>
      <c r="H49" s="16">
        <f t="shared" si="63"/>
        <v>0</v>
      </c>
      <c r="I49" s="3">
        <f t="shared" si="63"/>
        <v>8400</v>
      </c>
      <c r="J49" s="16">
        <f t="shared" si="63"/>
        <v>0</v>
      </c>
      <c r="K49" s="16">
        <f t="shared" si="63"/>
        <v>0</v>
      </c>
      <c r="L49" s="3">
        <f t="shared" si="63"/>
        <v>8400</v>
      </c>
      <c r="M49" s="16">
        <f t="shared" si="63"/>
        <v>0</v>
      </c>
      <c r="N49" s="16">
        <f t="shared" si="63"/>
        <v>0</v>
      </c>
      <c r="O49" s="3">
        <f t="shared" si="63"/>
        <v>9218.18</v>
      </c>
      <c r="P49" s="16">
        <f t="shared" si="63"/>
        <v>0</v>
      </c>
      <c r="Q49" s="16">
        <f t="shared" si="63"/>
        <v>0</v>
      </c>
      <c r="R49" s="3">
        <f t="shared" si="63"/>
        <v>12000</v>
      </c>
      <c r="S49" s="16">
        <f t="shared" si="63"/>
        <v>0</v>
      </c>
      <c r="T49" s="16">
        <f t="shared" si="63"/>
        <v>0</v>
      </c>
      <c r="U49" s="3">
        <f t="shared" si="63"/>
        <v>12000</v>
      </c>
      <c r="V49" s="16">
        <f t="shared" si="63"/>
        <v>0</v>
      </c>
      <c r="W49" s="16">
        <f t="shared" si="63"/>
        <v>0</v>
      </c>
      <c r="X49" s="3">
        <f t="shared" si="63"/>
        <v>14149.07</v>
      </c>
      <c r="Y49" s="16">
        <f t="shared" si="63"/>
        <v>0</v>
      </c>
      <c r="Z49" s="16">
        <f t="shared" si="63"/>
        <v>0</v>
      </c>
      <c r="AA49" s="3">
        <f t="shared" si="63"/>
        <v>6400</v>
      </c>
      <c r="AB49" s="16">
        <f t="shared" si="63"/>
        <v>0</v>
      </c>
      <c r="AC49" s="16">
        <f t="shared" si="63"/>
        <v>0</v>
      </c>
      <c r="AD49" s="3">
        <f t="shared" si="63"/>
        <v>11455.27</v>
      </c>
      <c r="AE49" s="16">
        <f t="shared" si="63"/>
        <v>0</v>
      </c>
      <c r="AF49" s="16">
        <f t="shared" si="63"/>
        <v>0</v>
      </c>
      <c r="AG49" s="3">
        <f>AG51+AG50+AG52+AG53+AG55</f>
        <v>12000</v>
      </c>
      <c r="AH49" s="16">
        <f t="shared" si="63"/>
        <v>0</v>
      </c>
      <c r="AI49" s="16">
        <f t="shared" si="63"/>
        <v>0</v>
      </c>
      <c r="AJ49" s="3">
        <f t="shared" si="63"/>
        <v>12636.369999999999</v>
      </c>
      <c r="AK49" s="3">
        <f t="shared" si="63"/>
        <v>12700</v>
      </c>
      <c r="AL49" s="16">
        <f t="shared" si="63"/>
        <v>0</v>
      </c>
      <c r="AM49" s="3">
        <f t="shared" si="63"/>
        <v>123458.89000000001</v>
      </c>
      <c r="AN49" s="3">
        <f t="shared" si="63"/>
        <v>12700</v>
      </c>
      <c r="AO49" s="16">
        <f t="shared" si="63"/>
        <v>0</v>
      </c>
      <c r="AQ49" s="25"/>
    </row>
    <row r="50" spans="1:43" ht="54" customHeight="1">
      <c r="A50" s="12" t="s">
        <v>31</v>
      </c>
      <c r="B50" s="1" t="s">
        <v>91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26">
        <v>2545.4499999999998</v>
      </c>
      <c r="P50" s="13">
        <v>0</v>
      </c>
      <c r="Q50" s="13">
        <v>0</v>
      </c>
      <c r="R50" s="26">
        <v>5600</v>
      </c>
      <c r="S50" s="13">
        <v>0</v>
      </c>
      <c r="T50" s="13">
        <v>0</v>
      </c>
      <c r="U50" s="26">
        <v>5600</v>
      </c>
      <c r="V50" s="13">
        <v>0</v>
      </c>
      <c r="W50" s="13">
        <v>0</v>
      </c>
      <c r="X50" s="26">
        <v>5600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26">
        <v>5182.54</v>
      </c>
      <c r="AE50" s="13">
        <v>0</v>
      </c>
      <c r="AF50" s="13">
        <v>0</v>
      </c>
      <c r="AG50" s="26">
        <v>5600</v>
      </c>
      <c r="AH50" s="13">
        <v>0</v>
      </c>
      <c r="AI50" s="13">
        <v>0</v>
      </c>
      <c r="AJ50" s="26">
        <v>5600</v>
      </c>
      <c r="AK50" s="26">
        <v>5600</v>
      </c>
      <c r="AL50" s="13">
        <v>0</v>
      </c>
      <c r="AM50" s="15">
        <f t="shared" ref="AM50" si="64">C50+F50+I50+L50+O50+R50+U50+X50+AA50+AD50+AG50+AJ50</f>
        <v>35727.990000000005</v>
      </c>
      <c r="AN50" s="26">
        <f t="shared" ref="AN50" si="65">D50+G50+J50+M50+P50+S50+V50+Y50+AB50+AE50+AH50+AK50</f>
        <v>5600</v>
      </c>
      <c r="AO50" s="20">
        <f t="shared" ref="AO50" si="66">E50+H50+K50+N50+Q50+T50+W50+Z50+AC50+AF50+AI50+AL50</f>
        <v>0</v>
      </c>
      <c r="AQ50" s="25"/>
    </row>
    <row r="51" spans="1:43" ht="68.25" customHeight="1">
      <c r="A51" s="12" t="s">
        <v>31</v>
      </c>
      <c r="B51" s="1" t="s">
        <v>81</v>
      </c>
      <c r="C51" s="4">
        <v>5600</v>
      </c>
      <c r="D51" s="13">
        <v>0</v>
      </c>
      <c r="E51" s="13">
        <v>0</v>
      </c>
      <c r="F51" s="4">
        <v>5600</v>
      </c>
      <c r="G51" s="13">
        <v>0</v>
      </c>
      <c r="H51" s="13">
        <v>0</v>
      </c>
      <c r="I51" s="4">
        <v>5600</v>
      </c>
      <c r="J51" s="13">
        <v>0</v>
      </c>
      <c r="K51" s="13">
        <v>0</v>
      </c>
      <c r="L51" s="4">
        <v>5600</v>
      </c>
      <c r="M51" s="13">
        <v>0</v>
      </c>
      <c r="N51" s="13">
        <v>0</v>
      </c>
      <c r="O51" s="26">
        <v>3054.55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5">
        <f t="shared" ref="AM51:AM52" si="67">C51+F51+I51+L51+O51+R51+U51+X51+AA51+AD51+AG51+AJ51</f>
        <v>25454.55</v>
      </c>
      <c r="AN51" s="13">
        <f t="shared" ref="AN51:AN52" si="68">D51+G51+J51+M51+P51+S51+V51+Y51+AB51+AE51+AH51+AK51</f>
        <v>0</v>
      </c>
      <c r="AO51" s="20">
        <f t="shared" ref="AO51:AO52" si="69">E51+H51+K51+N51+Q51+T51+W51+Z51+AC51+AF51+AI51+AL51</f>
        <v>0</v>
      </c>
      <c r="AQ51" s="25"/>
    </row>
    <row r="52" spans="1:43" ht="73.5" customHeight="1">
      <c r="A52" s="12" t="s">
        <v>93</v>
      </c>
      <c r="B52" s="1" t="s">
        <v>92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818.18</v>
      </c>
      <c r="P52" s="13">
        <v>0</v>
      </c>
      <c r="Q52" s="13">
        <v>0</v>
      </c>
      <c r="R52" s="26">
        <v>3600</v>
      </c>
      <c r="S52" s="13">
        <v>0</v>
      </c>
      <c r="T52" s="13">
        <v>0</v>
      </c>
      <c r="U52" s="26">
        <v>3600</v>
      </c>
      <c r="V52" s="13">
        <v>0</v>
      </c>
      <c r="W52" s="13">
        <v>0</v>
      </c>
      <c r="X52" s="26">
        <v>5749.07</v>
      </c>
      <c r="Y52" s="13">
        <v>0</v>
      </c>
      <c r="Z52" s="13">
        <v>0</v>
      </c>
      <c r="AA52" s="26">
        <v>3600</v>
      </c>
      <c r="AB52" s="13">
        <v>0</v>
      </c>
      <c r="AC52" s="13">
        <v>0</v>
      </c>
      <c r="AD52" s="26">
        <v>3600</v>
      </c>
      <c r="AE52" s="13">
        <v>0</v>
      </c>
      <c r="AF52" s="13">
        <v>0</v>
      </c>
      <c r="AG52" s="26">
        <v>3600</v>
      </c>
      <c r="AH52" s="13">
        <v>0</v>
      </c>
      <c r="AI52" s="13">
        <v>0</v>
      </c>
      <c r="AJ52" s="26">
        <v>3963.64</v>
      </c>
      <c r="AK52" s="26">
        <v>4000</v>
      </c>
      <c r="AL52" s="13">
        <v>0</v>
      </c>
      <c r="AM52" s="15">
        <f t="shared" si="67"/>
        <v>28530.89</v>
      </c>
      <c r="AN52" s="26">
        <f t="shared" si="68"/>
        <v>4000</v>
      </c>
      <c r="AO52" s="20">
        <f t="shared" si="69"/>
        <v>0</v>
      </c>
      <c r="AQ52" s="25"/>
    </row>
    <row r="53" spans="1:43" s="7" customFormat="1" ht="33" customHeight="1">
      <c r="A53" s="32" t="s">
        <v>88</v>
      </c>
      <c r="B53" s="33"/>
      <c r="C53" s="27">
        <f>SUM(C54)</f>
        <v>2800</v>
      </c>
      <c r="D53" s="17">
        <f t="shared" ref="D53:AH53" si="70">SUM(D54)</f>
        <v>0</v>
      </c>
      <c r="E53" s="17">
        <f t="shared" si="70"/>
        <v>0</v>
      </c>
      <c r="F53" s="27">
        <f t="shared" si="70"/>
        <v>2800</v>
      </c>
      <c r="G53" s="17">
        <f t="shared" si="70"/>
        <v>0</v>
      </c>
      <c r="H53" s="17">
        <f t="shared" si="70"/>
        <v>0</v>
      </c>
      <c r="I53" s="27">
        <f t="shared" si="70"/>
        <v>700</v>
      </c>
      <c r="J53" s="17">
        <f t="shared" si="70"/>
        <v>0</v>
      </c>
      <c r="K53" s="17">
        <f t="shared" si="70"/>
        <v>0</v>
      </c>
      <c r="L53" s="17">
        <f t="shared" si="70"/>
        <v>0</v>
      </c>
      <c r="M53" s="17">
        <f t="shared" si="70"/>
        <v>0</v>
      </c>
      <c r="N53" s="17">
        <f t="shared" si="70"/>
        <v>0</v>
      </c>
      <c r="O53" s="17">
        <f t="shared" si="70"/>
        <v>0</v>
      </c>
      <c r="P53" s="17">
        <f t="shared" si="70"/>
        <v>0</v>
      </c>
      <c r="Q53" s="17">
        <f t="shared" si="70"/>
        <v>0</v>
      </c>
      <c r="R53" s="17">
        <f t="shared" si="70"/>
        <v>0</v>
      </c>
      <c r="S53" s="17">
        <f t="shared" si="70"/>
        <v>0</v>
      </c>
      <c r="T53" s="17">
        <f t="shared" si="70"/>
        <v>0</v>
      </c>
      <c r="U53" s="17">
        <f t="shared" si="70"/>
        <v>0</v>
      </c>
      <c r="V53" s="17">
        <f t="shared" si="70"/>
        <v>0</v>
      </c>
      <c r="W53" s="17">
        <f t="shared" si="70"/>
        <v>0</v>
      </c>
      <c r="X53" s="17">
        <f t="shared" si="70"/>
        <v>0</v>
      </c>
      <c r="Y53" s="17">
        <f t="shared" si="70"/>
        <v>0</v>
      </c>
      <c r="Z53" s="17">
        <f t="shared" si="70"/>
        <v>0</v>
      </c>
      <c r="AA53" s="17">
        <f t="shared" si="70"/>
        <v>0</v>
      </c>
      <c r="AB53" s="17">
        <f t="shared" si="70"/>
        <v>0</v>
      </c>
      <c r="AC53" s="17">
        <f t="shared" si="70"/>
        <v>0</v>
      </c>
      <c r="AD53" s="17">
        <f t="shared" si="70"/>
        <v>0</v>
      </c>
      <c r="AE53" s="17">
        <f t="shared" si="70"/>
        <v>0</v>
      </c>
      <c r="AF53" s="17">
        <f t="shared" si="70"/>
        <v>0</v>
      </c>
      <c r="AG53" s="17">
        <f t="shared" si="70"/>
        <v>0</v>
      </c>
      <c r="AH53" s="17">
        <f t="shared" si="70"/>
        <v>0</v>
      </c>
      <c r="AI53" s="17">
        <f>SUM(AI54)</f>
        <v>0</v>
      </c>
      <c r="AJ53" s="17">
        <f>SUM(AJ54)</f>
        <v>0</v>
      </c>
      <c r="AK53" s="17">
        <f t="shared" ref="AK53:AL53" si="71">SUM(AK54)</f>
        <v>0</v>
      </c>
      <c r="AL53" s="17">
        <f t="shared" si="71"/>
        <v>0</v>
      </c>
      <c r="AM53" s="6">
        <f>SUM(AM54)</f>
        <v>6300</v>
      </c>
      <c r="AN53" s="17">
        <f t="shared" ref="AN53" si="72">SUM(AN54)</f>
        <v>0</v>
      </c>
      <c r="AO53" s="18">
        <f>SUM(AO54)</f>
        <v>0</v>
      </c>
      <c r="AQ53" s="25"/>
    </row>
    <row r="54" spans="1:43" s="7" customFormat="1" ht="50.25" customHeight="1">
      <c r="A54" s="12" t="s">
        <v>76</v>
      </c>
      <c r="B54" s="2" t="s">
        <v>65</v>
      </c>
      <c r="C54" s="26">
        <v>2800</v>
      </c>
      <c r="D54" s="13">
        <v>0</v>
      </c>
      <c r="E54" s="13">
        <v>0</v>
      </c>
      <c r="F54" s="26">
        <v>2800</v>
      </c>
      <c r="G54" s="13">
        <v>0</v>
      </c>
      <c r="H54" s="13">
        <v>0</v>
      </c>
      <c r="I54" s="26">
        <v>700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5">
        <f>C54+F54+I54+L54+O54+R54+U54+X54+AA54+AD54+AG54+AJ54</f>
        <v>6300</v>
      </c>
      <c r="AN54" s="13">
        <f>D54+G54+J54+M54+P54+S54+V54+Y54+AB54+AE54+AH54+AK54</f>
        <v>0</v>
      </c>
      <c r="AO54" s="20">
        <f>E54+H54+K54+N54+Q54+T54+W54+Z54+AC54+AF54+AI54+AL54</f>
        <v>0</v>
      </c>
      <c r="AQ54" s="25"/>
    </row>
    <row r="55" spans="1:43" s="7" customFormat="1" ht="33" customHeight="1">
      <c r="A55" s="32" t="s">
        <v>87</v>
      </c>
      <c r="B55" s="33"/>
      <c r="C55" s="17">
        <f>SUM(C56:C57)</f>
        <v>0</v>
      </c>
      <c r="D55" s="17">
        <f t="shared" ref="D55:AK55" si="73">SUM(D56:D57)</f>
        <v>0</v>
      </c>
      <c r="E55" s="17">
        <f t="shared" si="73"/>
        <v>0</v>
      </c>
      <c r="F55" s="17">
        <f t="shared" si="73"/>
        <v>0</v>
      </c>
      <c r="G55" s="17">
        <f t="shared" si="73"/>
        <v>0</v>
      </c>
      <c r="H55" s="17">
        <f t="shared" si="73"/>
        <v>0</v>
      </c>
      <c r="I55" s="27">
        <f>SUM(I56:I57)</f>
        <v>2100</v>
      </c>
      <c r="J55" s="17">
        <f t="shared" si="73"/>
        <v>0</v>
      </c>
      <c r="K55" s="17">
        <f t="shared" si="73"/>
        <v>0</v>
      </c>
      <c r="L55" s="27">
        <f>SUM(L56:L57)</f>
        <v>2800</v>
      </c>
      <c r="M55" s="17">
        <f t="shared" si="73"/>
        <v>0</v>
      </c>
      <c r="N55" s="17">
        <f t="shared" si="73"/>
        <v>0</v>
      </c>
      <c r="O55" s="27">
        <f t="shared" si="73"/>
        <v>2800</v>
      </c>
      <c r="P55" s="17">
        <f t="shared" si="73"/>
        <v>0</v>
      </c>
      <c r="Q55" s="17">
        <f t="shared" si="73"/>
        <v>0</v>
      </c>
      <c r="R55" s="27">
        <f t="shared" si="73"/>
        <v>2800</v>
      </c>
      <c r="S55" s="17">
        <f t="shared" si="73"/>
        <v>0</v>
      </c>
      <c r="T55" s="17">
        <f>SUM(T56:T57)</f>
        <v>0</v>
      </c>
      <c r="U55" s="27">
        <f t="shared" si="73"/>
        <v>2800</v>
      </c>
      <c r="V55" s="17">
        <f t="shared" si="73"/>
        <v>0</v>
      </c>
      <c r="W55" s="17">
        <f t="shared" si="73"/>
        <v>0</v>
      </c>
      <c r="X55" s="27">
        <f>SUM(X56:X57)</f>
        <v>2800</v>
      </c>
      <c r="Y55" s="17">
        <f t="shared" si="73"/>
        <v>0</v>
      </c>
      <c r="Z55" s="17">
        <f t="shared" si="73"/>
        <v>0</v>
      </c>
      <c r="AA55" s="27">
        <f t="shared" si="73"/>
        <v>2800</v>
      </c>
      <c r="AB55" s="17">
        <f>SUM(AB56:AB57)</f>
        <v>0</v>
      </c>
      <c r="AC55" s="17">
        <f>SUM(AC56:AC57)</f>
        <v>0</v>
      </c>
      <c r="AD55" s="27">
        <f>SUM(AD56:AD57)</f>
        <v>2672.73</v>
      </c>
      <c r="AE55" s="17">
        <f t="shared" si="73"/>
        <v>0</v>
      </c>
      <c r="AF55" s="17">
        <f t="shared" si="73"/>
        <v>0</v>
      </c>
      <c r="AG55" s="27">
        <f t="shared" si="73"/>
        <v>2800</v>
      </c>
      <c r="AH55" s="17">
        <f t="shared" si="73"/>
        <v>0</v>
      </c>
      <c r="AI55" s="17">
        <f t="shared" si="73"/>
        <v>0</v>
      </c>
      <c r="AJ55" s="27">
        <f t="shared" si="73"/>
        <v>3072.73</v>
      </c>
      <c r="AK55" s="27">
        <f t="shared" si="73"/>
        <v>3100</v>
      </c>
      <c r="AL55" s="17">
        <f>SUM(AL56:AL57)</f>
        <v>0</v>
      </c>
      <c r="AM55" s="6">
        <f>SUM(AM56:AM57)</f>
        <v>27445.46</v>
      </c>
      <c r="AN55" s="27">
        <f>SUM(AN56:AN57)</f>
        <v>3100</v>
      </c>
      <c r="AO55" s="17">
        <f>SUM(AO56:AO57)</f>
        <v>0</v>
      </c>
      <c r="AQ55" s="25"/>
    </row>
    <row r="56" spans="1:43" s="7" customFormat="1" ht="50.25" customHeight="1">
      <c r="A56" s="12" t="s">
        <v>76</v>
      </c>
      <c r="B56" s="2" t="s">
        <v>65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26">
        <v>2100</v>
      </c>
      <c r="J56" s="13">
        <v>0</v>
      </c>
      <c r="K56" s="13">
        <v>0</v>
      </c>
      <c r="L56" s="26">
        <v>2800</v>
      </c>
      <c r="M56" s="13">
        <v>0</v>
      </c>
      <c r="N56" s="13">
        <v>0</v>
      </c>
      <c r="O56" s="26">
        <v>2800</v>
      </c>
      <c r="P56" s="13">
        <v>0</v>
      </c>
      <c r="Q56" s="13">
        <v>0</v>
      </c>
      <c r="R56" s="26">
        <v>2800</v>
      </c>
      <c r="S56" s="13">
        <v>0</v>
      </c>
      <c r="T56" s="13">
        <v>0</v>
      </c>
      <c r="U56" s="26">
        <v>2800</v>
      </c>
      <c r="V56" s="13">
        <v>0</v>
      </c>
      <c r="W56" s="13">
        <v>0</v>
      </c>
      <c r="X56" s="26">
        <v>2800</v>
      </c>
      <c r="Y56" s="13">
        <v>0</v>
      </c>
      <c r="Z56" s="13">
        <v>0</v>
      </c>
      <c r="AA56" s="26">
        <v>2800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5">
        <f t="shared" ref="AM56:AO57" si="74">C56+F56+I56+L56+O56+R56+U56+X56+AA56+AD56+AG56+AJ56</f>
        <v>18900</v>
      </c>
      <c r="AN56" s="13">
        <f t="shared" si="74"/>
        <v>0</v>
      </c>
      <c r="AO56" s="20">
        <f t="shared" si="74"/>
        <v>0</v>
      </c>
      <c r="AQ56" s="25"/>
    </row>
    <row r="57" spans="1:43" s="7" customFormat="1" ht="50.25" customHeight="1">
      <c r="A57" s="12" t="s">
        <v>98</v>
      </c>
      <c r="B57" s="2" t="s">
        <v>99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26">
        <v>2672.73</v>
      </c>
      <c r="AE57" s="13">
        <v>0</v>
      </c>
      <c r="AF57" s="13">
        <v>0</v>
      </c>
      <c r="AG57" s="26">
        <v>2800</v>
      </c>
      <c r="AH57" s="13">
        <v>0</v>
      </c>
      <c r="AI57" s="13">
        <v>0</v>
      </c>
      <c r="AJ57" s="26">
        <v>3072.73</v>
      </c>
      <c r="AK57" s="26">
        <v>3100</v>
      </c>
      <c r="AL57" s="13">
        <v>0</v>
      </c>
      <c r="AM57" s="15">
        <f t="shared" si="74"/>
        <v>8545.4599999999991</v>
      </c>
      <c r="AN57" s="26">
        <f t="shared" si="74"/>
        <v>3100</v>
      </c>
      <c r="AO57" s="20">
        <f t="shared" si="74"/>
        <v>0</v>
      </c>
      <c r="AQ57" s="25"/>
    </row>
    <row r="58" spans="1:43" ht="34.5" customHeight="1">
      <c r="A58" s="44" t="s">
        <v>13</v>
      </c>
      <c r="B58" s="45"/>
      <c r="C58" s="3">
        <f t="shared" ref="C58:Q58" si="75">SUM(C59:C60)+C61</f>
        <v>4400</v>
      </c>
      <c r="D58" s="16">
        <f t="shared" si="75"/>
        <v>0</v>
      </c>
      <c r="E58" s="16">
        <f t="shared" si="75"/>
        <v>0</v>
      </c>
      <c r="F58" s="3">
        <f t="shared" si="75"/>
        <v>4400</v>
      </c>
      <c r="G58" s="16">
        <f t="shared" si="75"/>
        <v>0</v>
      </c>
      <c r="H58" s="16">
        <f t="shared" si="75"/>
        <v>0</v>
      </c>
      <c r="I58" s="3">
        <f t="shared" si="75"/>
        <v>4400</v>
      </c>
      <c r="J58" s="16">
        <f t="shared" si="75"/>
        <v>0</v>
      </c>
      <c r="K58" s="16">
        <f t="shared" si="75"/>
        <v>0</v>
      </c>
      <c r="L58" s="3">
        <f t="shared" si="75"/>
        <v>4400</v>
      </c>
      <c r="M58" s="16">
        <f t="shared" si="75"/>
        <v>0</v>
      </c>
      <c r="N58" s="16">
        <f t="shared" si="75"/>
        <v>0</v>
      </c>
      <c r="O58" s="3">
        <f t="shared" si="75"/>
        <v>8800</v>
      </c>
      <c r="P58" s="16">
        <f t="shared" si="75"/>
        <v>0</v>
      </c>
      <c r="Q58" s="16">
        <f t="shared" si="75"/>
        <v>0</v>
      </c>
      <c r="R58" s="16">
        <f t="shared" ref="R58:T58" si="76">SUM(R59:R60)+R61</f>
        <v>0</v>
      </c>
      <c r="S58" s="16">
        <f t="shared" si="76"/>
        <v>0</v>
      </c>
      <c r="T58" s="16">
        <f t="shared" si="76"/>
        <v>0</v>
      </c>
      <c r="U58" s="3">
        <f>SUM(U59:U60)+U61</f>
        <v>4400</v>
      </c>
      <c r="V58" s="16">
        <f>SUM(V59:V60)+V61</f>
        <v>0</v>
      </c>
      <c r="W58" s="16">
        <f>SUM(W59:W60)+W61</f>
        <v>0</v>
      </c>
      <c r="X58" s="28">
        <f>SUM(X59:X60)+X61</f>
        <v>4400</v>
      </c>
      <c r="Y58" s="16">
        <f t="shared" ref="Y58:AL58" si="77">SUM(Y59:Y60)+Y61</f>
        <v>0</v>
      </c>
      <c r="Z58" s="16">
        <f>SUM(Z59:Z60)+Z61</f>
        <v>0</v>
      </c>
      <c r="AA58" s="28">
        <f t="shared" si="77"/>
        <v>6400</v>
      </c>
      <c r="AB58" s="16">
        <f t="shared" si="77"/>
        <v>0</v>
      </c>
      <c r="AC58" s="16">
        <f t="shared" si="77"/>
        <v>0</v>
      </c>
      <c r="AD58" s="28">
        <f t="shared" si="77"/>
        <v>6400</v>
      </c>
      <c r="AE58" s="16">
        <f t="shared" si="77"/>
        <v>0</v>
      </c>
      <c r="AF58" s="16">
        <f t="shared" si="77"/>
        <v>0</v>
      </c>
      <c r="AG58" s="28">
        <f>SUM(AG59:AG60)+AG61</f>
        <v>6400</v>
      </c>
      <c r="AH58" s="16">
        <f t="shared" si="77"/>
        <v>0</v>
      </c>
      <c r="AI58" s="16">
        <f t="shared" si="77"/>
        <v>0</v>
      </c>
      <c r="AJ58" s="28">
        <f t="shared" si="77"/>
        <v>6400</v>
      </c>
      <c r="AK58" s="28">
        <f t="shared" si="77"/>
        <v>4400</v>
      </c>
      <c r="AL58" s="16">
        <f t="shared" si="77"/>
        <v>0</v>
      </c>
      <c r="AM58" s="3">
        <f>SUM(AM59:AM60)+AM61</f>
        <v>60800</v>
      </c>
      <c r="AN58" s="28">
        <f>SUM(AN59:AN60)+AN61</f>
        <v>4400</v>
      </c>
      <c r="AO58" s="16">
        <f>SUM(AO59:AO60)+AO61</f>
        <v>0</v>
      </c>
      <c r="AQ58" s="25"/>
    </row>
    <row r="59" spans="1:43" s="7" customFormat="1" ht="54" customHeight="1">
      <c r="A59" s="12" t="s">
        <v>32</v>
      </c>
      <c r="B59" s="2" t="s">
        <v>63</v>
      </c>
      <c r="C59" s="4">
        <v>4400</v>
      </c>
      <c r="D59" s="13">
        <v>0</v>
      </c>
      <c r="E59" s="13">
        <v>0</v>
      </c>
      <c r="F59" s="4">
        <v>4400</v>
      </c>
      <c r="G59" s="13">
        <v>0</v>
      </c>
      <c r="H59" s="13">
        <v>0</v>
      </c>
      <c r="I59" s="4">
        <v>4400</v>
      </c>
      <c r="J59" s="13">
        <v>0</v>
      </c>
      <c r="K59" s="13">
        <v>0</v>
      </c>
      <c r="L59" s="4">
        <v>4400</v>
      </c>
      <c r="M59" s="13">
        <v>0</v>
      </c>
      <c r="N59" s="13">
        <v>0</v>
      </c>
      <c r="O59" s="26">
        <v>8800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26">
        <v>4400</v>
      </c>
      <c r="V59" s="13">
        <v>0</v>
      </c>
      <c r="W59" s="13">
        <v>0</v>
      </c>
      <c r="X59" s="26">
        <v>1466.67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5">
        <f>C59+F59+I59+L59+O59+R59+U59+X59+AA59+AD59+AG59+AJ59</f>
        <v>32266.67</v>
      </c>
      <c r="AN59" s="13">
        <f t="shared" ref="AN59:AN60" si="78">D59+G59+J59+M59+P59+S59+V59+Y59+AB59+AE59+AH59+AK59</f>
        <v>0</v>
      </c>
      <c r="AO59" s="20">
        <f t="shared" ref="AO59:AO60" si="79">E59+H59+K59+N59+Q59+T59+W59+Z59+AC59+AF59+AI59+AL59</f>
        <v>0</v>
      </c>
      <c r="AQ59" s="25"/>
    </row>
    <row r="60" spans="1:43" s="7" customFormat="1" ht="54" customHeight="1">
      <c r="A60" s="12" t="s">
        <v>95</v>
      </c>
      <c r="B60" s="2" t="s">
        <v>96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26">
        <v>2933.33</v>
      </c>
      <c r="Y60" s="13">
        <v>0</v>
      </c>
      <c r="Z60" s="13">
        <v>0</v>
      </c>
      <c r="AA60" s="26">
        <v>4400</v>
      </c>
      <c r="AB60" s="13">
        <v>0</v>
      </c>
      <c r="AC60" s="13">
        <v>0</v>
      </c>
      <c r="AD60" s="26">
        <v>4400</v>
      </c>
      <c r="AE60" s="13">
        <v>0</v>
      </c>
      <c r="AF60" s="13">
        <v>0</v>
      </c>
      <c r="AG60" s="26">
        <v>4400</v>
      </c>
      <c r="AH60" s="13">
        <v>0</v>
      </c>
      <c r="AI60" s="13">
        <v>0</v>
      </c>
      <c r="AJ60" s="26">
        <v>4400</v>
      </c>
      <c r="AK60" s="26">
        <v>4400</v>
      </c>
      <c r="AL60" s="13">
        <v>0</v>
      </c>
      <c r="AM60" s="26">
        <f>C60+F60+I60+L60+O60+R60+U60+X60+AA60+AD60+AG60+AJ60</f>
        <v>20533.330000000002</v>
      </c>
      <c r="AN60" s="26">
        <f t="shared" si="78"/>
        <v>4400</v>
      </c>
      <c r="AO60" s="20">
        <f t="shared" si="79"/>
        <v>0</v>
      </c>
      <c r="AQ60" s="25"/>
    </row>
    <row r="61" spans="1:43" ht="34.5" customHeight="1">
      <c r="A61" s="32" t="s">
        <v>59</v>
      </c>
      <c r="B61" s="33"/>
      <c r="C61" s="17">
        <f t="shared" ref="C61:AO61" si="80">SUM(C62:C62)</f>
        <v>0</v>
      </c>
      <c r="D61" s="17">
        <f t="shared" si="80"/>
        <v>0</v>
      </c>
      <c r="E61" s="17">
        <f t="shared" si="80"/>
        <v>0</v>
      </c>
      <c r="F61" s="17">
        <f t="shared" si="80"/>
        <v>0</v>
      </c>
      <c r="G61" s="17">
        <f t="shared" si="80"/>
        <v>0</v>
      </c>
      <c r="H61" s="17">
        <f t="shared" si="80"/>
        <v>0</v>
      </c>
      <c r="I61" s="17">
        <f t="shared" si="80"/>
        <v>0</v>
      </c>
      <c r="J61" s="17">
        <f t="shared" si="80"/>
        <v>0</v>
      </c>
      <c r="K61" s="17">
        <f t="shared" si="80"/>
        <v>0</v>
      </c>
      <c r="L61" s="17">
        <f t="shared" si="80"/>
        <v>0</v>
      </c>
      <c r="M61" s="17">
        <f t="shared" si="80"/>
        <v>0</v>
      </c>
      <c r="N61" s="17">
        <f t="shared" si="80"/>
        <v>0</v>
      </c>
      <c r="O61" s="17">
        <f t="shared" si="80"/>
        <v>0</v>
      </c>
      <c r="P61" s="17">
        <f t="shared" si="80"/>
        <v>0</v>
      </c>
      <c r="Q61" s="17">
        <f t="shared" si="80"/>
        <v>0</v>
      </c>
      <c r="R61" s="17">
        <f t="shared" si="80"/>
        <v>0</v>
      </c>
      <c r="S61" s="17">
        <f t="shared" si="80"/>
        <v>0</v>
      </c>
      <c r="T61" s="17">
        <f t="shared" si="80"/>
        <v>0</v>
      </c>
      <c r="U61" s="17">
        <f t="shared" si="80"/>
        <v>0</v>
      </c>
      <c r="V61" s="17">
        <f t="shared" si="80"/>
        <v>0</v>
      </c>
      <c r="W61" s="17">
        <f t="shared" si="80"/>
        <v>0</v>
      </c>
      <c r="X61" s="17">
        <f t="shared" si="80"/>
        <v>0</v>
      </c>
      <c r="Y61" s="17">
        <f t="shared" si="80"/>
        <v>0</v>
      </c>
      <c r="Z61" s="17">
        <f t="shared" si="80"/>
        <v>0</v>
      </c>
      <c r="AA61" s="27">
        <f t="shared" si="80"/>
        <v>2000</v>
      </c>
      <c r="AB61" s="17">
        <f t="shared" si="80"/>
        <v>0</v>
      </c>
      <c r="AC61" s="17">
        <f t="shared" si="80"/>
        <v>0</v>
      </c>
      <c r="AD61" s="27">
        <f t="shared" si="80"/>
        <v>2000</v>
      </c>
      <c r="AE61" s="17">
        <f t="shared" si="80"/>
        <v>0</v>
      </c>
      <c r="AF61" s="17">
        <f t="shared" si="80"/>
        <v>0</v>
      </c>
      <c r="AG61" s="27">
        <f t="shared" si="80"/>
        <v>2000</v>
      </c>
      <c r="AH61" s="17">
        <f t="shared" si="80"/>
        <v>0</v>
      </c>
      <c r="AI61" s="17">
        <f t="shared" si="80"/>
        <v>0</v>
      </c>
      <c r="AJ61" s="27">
        <f t="shared" si="80"/>
        <v>2000</v>
      </c>
      <c r="AK61" s="17">
        <f t="shared" si="80"/>
        <v>0</v>
      </c>
      <c r="AL61" s="17">
        <f t="shared" si="80"/>
        <v>0</v>
      </c>
      <c r="AM61" s="6">
        <f>SUM(AM62:AM62)</f>
        <v>8000</v>
      </c>
      <c r="AN61" s="17">
        <f t="shared" si="80"/>
        <v>0</v>
      </c>
      <c r="AO61" s="17">
        <f t="shared" si="80"/>
        <v>0</v>
      </c>
      <c r="AQ61" s="25"/>
    </row>
    <row r="62" spans="1:43" ht="57" customHeight="1">
      <c r="A62" s="12" t="s">
        <v>60</v>
      </c>
      <c r="B62" s="2" t="s">
        <v>65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26">
        <v>2000</v>
      </c>
      <c r="AB62" s="13">
        <v>0</v>
      </c>
      <c r="AC62" s="13">
        <v>0</v>
      </c>
      <c r="AD62" s="26">
        <v>2000</v>
      </c>
      <c r="AE62" s="13">
        <v>0</v>
      </c>
      <c r="AF62" s="13">
        <v>0</v>
      </c>
      <c r="AG62" s="26">
        <v>2000</v>
      </c>
      <c r="AH62" s="13">
        <v>0</v>
      </c>
      <c r="AI62" s="13">
        <v>0</v>
      </c>
      <c r="AJ62" s="26">
        <v>2000</v>
      </c>
      <c r="AK62" s="13">
        <v>0</v>
      </c>
      <c r="AL62" s="13">
        <v>0</v>
      </c>
      <c r="AM62" s="26">
        <f>C62+F62+I62+L62+O62+R62+U62+X62+AA62+AD62+AG62+AJ62</f>
        <v>8000</v>
      </c>
      <c r="AN62" s="13">
        <f t="shared" ref="AN62" si="81">D62+G62+J62+M62+P62+S62+V62+Y62+AB62+AE62+AH62+AK62</f>
        <v>0</v>
      </c>
      <c r="AO62" s="20">
        <f t="shared" ref="AO62" si="82">E62+H62+K62+N62+Q62+T62+W62+Z62+AC62+AF62+AI62+AL62</f>
        <v>0</v>
      </c>
      <c r="AQ62" s="25"/>
    </row>
    <row r="63" spans="1:43" ht="39.75" customHeight="1">
      <c r="A63" s="44" t="s">
        <v>72</v>
      </c>
      <c r="B63" s="45"/>
      <c r="C63" s="28">
        <f>C64+C65+C66</f>
        <v>9200</v>
      </c>
      <c r="D63" s="16">
        <f t="shared" ref="D63:AO63" si="83">D64+D65+D66</f>
        <v>0</v>
      </c>
      <c r="E63" s="16">
        <f t="shared" si="83"/>
        <v>0</v>
      </c>
      <c r="F63" s="28">
        <f>F64+F65+F66</f>
        <v>9200</v>
      </c>
      <c r="G63" s="16">
        <f t="shared" si="83"/>
        <v>0</v>
      </c>
      <c r="H63" s="16">
        <f t="shared" si="83"/>
        <v>0</v>
      </c>
      <c r="I63" s="28">
        <f>I64+I65+I66</f>
        <v>7025</v>
      </c>
      <c r="J63" s="16">
        <f t="shared" si="83"/>
        <v>0</v>
      </c>
      <c r="K63" s="16">
        <f t="shared" si="83"/>
        <v>0</v>
      </c>
      <c r="L63" s="24">
        <f>L64+L65+L66</f>
        <v>4905.26</v>
      </c>
      <c r="M63" s="16">
        <f t="shared" si="83"/>
        <v>0</v>
      </c>
      <c r="N63" s="16">
        <f t="shared" si="83"/>
        <v>0</v>
      </c>
      <c r="O63" s="28">
        <f t="shared" si="83"/>
        <v>6300</v>
      </c>
      <c r="P63" s="16">
        <f t="shared" si="83"/>
        <v>0</v>
      </c>
      <c r="Q63" s="16">
        <f t="shared" si="83"/>
        <v>0</v>
      </c>
      <c r="R63" s="28">
        <f>R64+R65+R66</f>
        <v>6300</v>
      </c>
      <c r="S63" s="16">
        <f t="shared" si="83"/>
        <v>0</v>
      </c>
      <c r="T63" s="16">
        <f t="shared" si="83"/>
        <v>0</v>
      </c>
      <c r="U63" s="24">
        <f t="shared" si="83"/>
        <v>6300</v>
      </c>
      <c r="V63" s="16">
        <f t="shared" si="83"/>
        <v>0</v>
      </c>
      <c r="W63" s="16">
        <f t="shared" si="83"/>
        <v>0</v>
      </c>
      <c r="X63" s="24">
        <f>X64+X65+X66</f>
        <v>6300</v>
      </c>
      <c r="Y63" s="16">
        <f t="shared" si="83"/>
        <v>0</v>
      </c>
      <c r="Z63" s="16">
        <f t="shared" si="83"/>
        <v>0</v>
      </c>
      <c r="AA63" s="24">
        <f t="shared" si="83"/>
        <v>6300</v>
      </c>
      <c r="AB63" s="16">
        <f t="shared" si="83"/>
        <v>0</v>
      </c>
      <c r="AC63" s="16">
        <f t="shared" si="83"/>
        <v>0</v>
      </c>
      <c r="AD63" s="24">
        <f t="shared" si="83"/>
        <v>6300</v>
      </c>
      <c r="AE63" s="16">
        <f t="shared" si="83"/>
        <v>0</v>
      </c>
      <c r="AF63" s="16">
        <f t="shared" si="83"/>
        <v>0</v>
      </c>
      <c r="AG63" s="24">
        <f>AG64+AG65+AG66</f>
        <v>6300</v>
      </c>
      <c r="AH63" s="16">
        <f t="shared" si="83"/>
        <v>0</v>
      </c>
      <c r="AI63" s="16">
        <f t="shared" si="83"/>
        <v>0</v>
      </c>
      <c r="AJ63" s="24">
        <f t="shared" si="83"/>
        <v>3045.45</v>
      </c>
      <c r="AK63" s="24">
        <f t="shared" si="83"/>
        <v>3100</v>
      </c>
      <c r="AL63" s="16">
        <f t="shared" si="83"/>
        <v>0</v>
      </c>
      <c r="AM63" s="28">
        <f>AM64+AM65+AM66</f>
        <v>77475.709999999992</v>
      </c>
      <c r="AN63" s="24">
        <f t="shared" si="83"/>
        <v>3100</v>
      </c>
      <c r="AO63" s="16">
        <f t="shared" si="83"/>
        <v>0</v>
      </c>
      <c r="AQ63" s="25"/>
    </row>
    <row r="64" spans="1:43" ht="57" customHeight="1">
      <c r="A64" s="12" t="s">
        <v>73</v>
      </c>
      <c r="B64" s="2" t="s">
        <v>80</v>
      </c>
      <c r="C64" s="5">
        <v>3800</v>
      </c>
      <c r="D64" s="13">
        <v>0</v>
      </c>
      <c r="E64" s="13">
        <v>0</v>
      </c>
      <c r="F64" s="5">
        <v>3800</v>
      </c>
      <c r="G64" s="13">
        <v>0</v>
      </c>
      <c r="H64" s="13">
        <v>0</v>
      </c>
      <c r="I64" s="5">
        <v>3800</v>
      </c>
      <c r="J64" s="13">
        <v>0</v>
      </c>
      <c r="K64" s="13">
        <v>0</v>
      </c>
      <c r="L64" s="5">
        <v>2800</v>
      </c>
      <c r="M64" s="13">
        <v>0</v>
      </c>
      <c r="N64" s="13">
        <v>0</v>
      </c>
      <c r="O64" s="26">
        <v>3800</v>
      </c>
      <c r="P64" s="13">
        <v>0</v>
      </c>
      <c r="Q64" s="13">
        <v>0</v>
      </c>
      <c r="R64" s="26">
        <v>3800</v>
      </c>
      <c r="S64" s="13">
        <v>0</v>
      </c>
      <c r="T64" s="13">
        <v>0</v>
      </c>
      <c r="U64" s="26">
        <v>3800</v>
      </c>
      <c r="V64" s="13">
        <v>0</v>
      </c>
      <c r="W64" s="13">
        <v>0</v>
      </c>
      <c r="X64" s="26">
        <v>3800</v>
      </c>
      <c r="Y64" s="13">
        <v>0</v>
      </c>
      <c r="Z64" s="13">
        <v>0</v>
      </c>
      <c r="AA64" s="26">
        <v>3800</v>
      </c>
      <c r="AB64" s="13">
        <v>0</v>
      </c>
      <c r="AC64" s="13">
        <v>0</v>
      </c>
      <c r="AD64" s="26">
        <v>3800</v>
      </c>
      <c r="AE64" s="13">
        <v>0</v>
      </c>
      <c r="AF64" s="13">
        <v>0</v>
      </c>
      <c r="AG64" s="26">
        <v>3800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5">
        <f>C64+F64+I64+L64+O64+R64+U64+X64+AA64+AD64+AG64+AJ64</f>
        <v>40800</v>
      </c>
      <c r="AN64" s="13">
        <f t="shared" ref="AN64:AN65" si="84">D64+G64+J64+M64+P64+S64+V64+Y64+AB64+AE64+AH64+AK64</f>
        <v>0</v>
      </c>
      <c r="AO64" s="13">
        <f t="shared" ref="AO64:AO65" si="85">E64+H64+K64+N64+Q64+T64+W64+Z64+AC64+AF64+AI64+AL64</f>
        <v>0</v>
      </c>
      <c r="AQ64" s="25"/>
    </row>
    <row r="65" spans="1:43" ht="57" customHeight="1">
      <c r="A65" s="12" t="s">
        <v>74</v>
      </c>
      <c r="B65" s="2" t="s">
        <v>64</v>
      </c>
      <c r="C65" s="5">
        <v>3200</v>
      </c>
      <c r="D65" s="13">
        <v>0</v>
      </c>
      <c r="E65" s="13">
        <v>0</v>
      </c>
      <c r="F65" s="5">
        <v>3200</v>
      </c>
      <c r="G65" s="13">
        <v>0</v>
      </c>
      <c r="H65" s="13">
        <v>0</v>
      </c>
      <c r="I65" s="13">
        <v>800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5">
        <f>C65+F65+I65+L65+O65+R65+U65+X65+AA65+AD65+AG65+AJ65</f>
        <v>7200</v>
      </c>
      <c r="AN65" s="13">
        <f t="shared" si="84"/>
        <v>0</v>
      </c>
      <c r="AO65" s="13">
        <f t="shared" si="85"/>
        <v>0</v>
      </c>
      <c r="AQ65" s="25"/>
    </row>
    <row r="66" spans="1:43" ht="38.25" customHeight="1">
      <c r="A66" s="32" t="s">
        <v>75</v>
      </c>
      <c r="B66" s="33"/>
      <c r="C66" s="27">
        <f>C67+C68</f>
        <v>2200</v>
      </c>
      <c r="D66" s="17">
        <f t="shared" ref="D66:M66" si="86">D67+D68</f>
        <v>0</v>
      </c>
      <c r="E66" s="17">
        <f t="shared" si="86"/>
        <v>0</v>
      </c>
      <c r="F66" s="27">
        <f t="shared" si="86"/>
        <v>2200</v>
      </c>
      <c r="G66" s="17">
        <f t="shared" si="86"/>
        <v>0</v>
      </c>
      <c r="H66" s="17">
        <f t="shared" si="86"/>
        <v>0</v>
      </c>
      <c r="I66" s="27">
        <f t="shared" si="86"/>
        <v>2425</v>
      </c>
      <c r="J66" s="17">
        <f t="shared" si="86"/>
        <v>0</v>
      </c>
      <c r="K66" s="17">
        <f t="shared" si="86"/>
        <v>0</v>
      </c>
      <c r="L66" s="27">
        <f>L67+L68</f>
        <v>2105.2600000000002</v>
      </c>
      <c r="M66" s="17">
        <f t="shared" si="86"/>
        <v>0</v>
      </c>
      <c r="N66" s="17">
        <f>N67+N68</f>
        <v>0</v>
      </c>
      <c r="O66" s="27">
        <f>O67+O68</f>
        <v>2500</v>
      </c>
      <c r="P66" s="17">
        <f>P67+P68</f>
        <v>0</v>
      </c>
      <c r="Q66" s="17">
        <f>Q67+Q68</f>
        <v>0</v>
      </c>
      <c r="R66" s="27">
        <f t="shared" ref="R66:AL66" si="87">R67+R68</f>
        <v>2500</v>
      </c>
      <c r="S66" s="17">
        <f t="shared" si="87"/>
        <v>0</v>
      </c>
      <c r="T66" s="17">
        <f t="shared" si="87"/>
        <v>0</v>
      </c>
      <c r="U66" s="27">
        <f t="shared" si="87"/>
        <v>2500</v>
      </c>
      <c r="V66" s="17">
        <f t="shared" si="87"/>
        <v>0</v>
      </c>
      <c r="W66" s="17">
        <f t="shared" si="87"/>
        <v>0</v>
      </c>
      <c r="X66" s="27">
        <f>X67+X68</f>
        <v>2500</v>
      </c>
      <c r="Y66" s="17">
        <f t="shared" si="87"/>
        <v>0</v>
      </c>
      <c r="Z66" s="17">
        <f t="shared" si="87"/>
        <v>0</v>
      </c>
      <c r="AA66" s="27">
        <f t="shared" si="87"/>
        <v>2500</v>
      </c>
      <c r="AB66" s="17">
        <f t="shared" si="87"/>
        <v>0</v>
      </c>
      <c r="AC66" s="17">
        <f t="shared" si="87"/>
        <v>0</v>
      </c>
      <c r="AD66" s="27">
        <f>AD67+AD68</f>
        <v>2500</v>
      </c>
      <c r="AE66" s="17">
        <f t="shared" si="87"/>
        <v>0</v>
      </c>
      <c r="AF66" s="17">
        <f t="shared" si="87"/>
        <v>0</v>
      </c>
      <c r="AG66" s="27">
        <f>AG67+AG68</f>
        <v>2500</v>
      </c>
      <c r="AH66" s="17">
        <f t="shared" si="87"/>
        <v>0</v>
      </c>
      <c r="AI66" s="17">
        <f t="shared" si="87"/>
        <v>0</v>
      </c>
      <c r="AJ66" s="27">
        <f t="shared" si="87"/>
        <v>3045.45</v>
      </c>
      <c r="AK66" s="27">
        <f t="shared" si="87"/>
        <v>3100</v>
      </c>
      <c r="AL66" s="17">
        <f t="shared" si="87"/>
        <v>0</v>
      </c>
      <c r="AM66" s="27">
        <f>AM67+AM68</f>
        <v>29475.71</v>
      </c>
      <c r="AN66" s="27">
        <f>AN67+AN68</f>
        <v>3100</v>
      </c>
      <c r="AO66" s="17">
        <f>AO67+AO68</f>
        <v>0</v>
      </c>
      <c r="AQ66" s="25"/>
    </row>
    <row r="67" spans="1:43" ht="57" customHeight="1">
      <c r="A67" s="12" t="s">
        <v>77</v>
      </c>
      <c r="B67" s="2" t="s">
        <v>65</v>
      </c>
      <c r="C67" s="5">
        <v>2200</v>
      </c>
      <c r="D67" s="13">
        <v>0</v>
      </c>
      <c r="E67" s="13">
        <v>0</v>
      </c>
      <c r="F67" s="5">
        <v>2200</v>
      </c>
      <c r="G67" s="13">
        <v>0</v>
      </c>
      <c r="H67" s="13">
        <v>0</v>
      </c>
      <c r="I67" s="5">
        <v>2425</v>
      </c>
      <c r="J67" s="13">
        <v>0</v>
      </c>
      <c r="K67" s="13">
        <v>0</v>
      </c>
      <c r="L67" s="5">
        <v>1184.21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5">
        <f>C67+F67+I67+L67+O67+R67+U67+X67+AA67+AD67+AG67+AJ67</f>
        <v>8009.21</v>
      </c>
      <c r="AN67" s="13">
        <f>D67+G67+J67+M67+P67+S67+V67+Y67+AB67+AE67+AH67+AK67</f>
        <v>0</v>
      </c>
      <c r="AO67" s="13">
        <f t="shared" ref="AO67:AO68" si="88">E67+H67+K67+N67+Q67+T67+W67+Z67+AC67+AF67+AI67+AL67</f>
        <v>0</v>
      </c>
      <c r="AQ67" s="25"/>
    </row>
    <row r="68" spans="1:43" ht="57" customHeight="1">
      <c r="A68" s="12" t="s">
        <v>89</v>
      </c>
      <c r="B68" s="2" t="s">
        <v>90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921.05</v>
      </c>
      <c r="M68" s="13">
        <v>0</v>
      </c>
      <c r="N68" s="13">
        <v>0</v>
      </c>
      <c r="O68" s="26">
        <v>2500</v>
      </c>
      <c r="P68" s="13">
        <v>0</v>
      </c>
      <c r="Q68" s="13">
        <v>0</v>
      </c>
      <c r="R68" s="26">
        <v>2500</v>
      </c>
      <c r="S68" s="13">
        <v>0</v>
      </c>
      <c r="T68" s="13">
        <v>0</v>
      </c>
      <c r="U68" s="26">
        <v>2500</v>
      </c>
      <c r="V68" s="13">
        <v>0</v>
      </c>
      <c r="W68" s="13">
        <v>0</v>
      </c>
      <c r="X68" s="26">
        <v>2500</v>
      </c>
      <c r="Y68" s="13">
        <v>0</v>
      </c>
      <c r="Z68" s="13">
        <v>0</v>
      </c>
      <c r="AA68" s="26">
        <v>2500</v>
      </c>
      <c r="AB68" s="13">
        <v>0</v>
      </c>
      <c r="AC68" s="13">
        <v>0</v>
      </c>
      <c r="AD68" s="26">
        <v>2500</v>
      </c>
      <c r="AE68" s="13">
        <v>0</v>
      </c>
      <c r="AF68" s="13">
        <v>0</v>
      </c>
      <c r="AG68" s="26">
        <v>2500</v>
      </c>
      <c r="AH68" s="13">
        <v>0</v>
      </c>
      <c r="AI68" s="13">
        <v>0</v>
      </c>
      <c r="AJ68" s="26">
        <v>3045.45</v>
      </c>
      <c r="AK68" s="26">
        <v>3100</v>
      </c>
      <c r="AL68" s="13">
        <v>0</v>
      </c>
      <c r="AM68" s="15">
        <f>C68+F68+I68+L68+O68+R68+U68+X68+AA68+AD68+AG68+AJ68</f>
        <v>21466.5</v>
      </c>
      <c r="AN68" s="26">
        <f t="shared" ref="AN68" si="89">D68+G68+J68+M68+P68+S68+V68+Y68+AB68+AE68+AH68+AK68</f>
        <v>3100</v>
      </c>
      <c r="AO68" s="13">
        <f t="shared" si="88"/>
        <v>0</v>
      </c>
      <c r="AQ68" s="25"/>
    </row>
    <row r="69" spans="1:43" ht="44.25" customHeight="1">
      <c r="A69" s="44" t="s">
        <v>68</v>
      </c>
      <c r="B69" s="45"/>
      <c r="C69" s="28">
        <f>SUM(C70:C72)</f>
        <v>4400</v>
      </c>
      <c r="D69" s="16">
        <f t="shared" ref="D69:K69" si="90">SUM(D70:D72)</f>
        <v>0</v>
      </c>
      <c r="E69" s="16">
        <f t="shared" si="90"/>
        <v>0</v>
      </c>
      <c r="F69" s="28">
        <f t="shared" si="90"/>
        <v>4400</v>
      </c>
      <c r="G69" s="16">
        <f t="shared" si="90"/>
        <v>0</v>
      </c>
      <c r="H69" s="16">
        <f t="shared" si="90"/>
        <v>0</v>
      </c>
      <c r="I69" s="28">
        <f t="shared" si="90"/>
        <v>4400</v>
      </c>
      <c r="J69" s="16">
        <f t="shared" si="90"/>
        <v>0</v>
      </c>
      <c r="K69" s="16">
        <f t="shared" si="90"/>
        <v>0</v>
      </c>
      <c r="L69" s="28">
        <f>SUM(L70:L72)</f>
        <v>4400</v>
      </c>
      <c r="M69" s="16">
        <f t="shared" ref="M69:AL69" si="91">SUM(M70:M72)</f>
        <v>0</v>
      </c>
      <c r="N69" s="16">
        <f t="shared" si="91"/>
        <v>0</v>
      </c>
      <c r="O69" s="28">
        <f t="shared" si="91"/>
        <v>3473.68</v>
      </c>
      <c r="P69" s="16">
        <f t="shared" si="91"/>
        <v>0</v>
      </c>
      <c r="Q69" s="16">
        <f t="shared" si="91"/>
        <v>0</v>
      </c>
      <c r="R69" s="28">
        <f>SUM(R70:R72)</f>
        <v>4400</v>
      </c>
      <c r="S69" s="16">
        <f t="shared" si="91"/>
        <v>0</v>
      </c>
      <c r="T69" s="16">
        <f t="shared" si="91"/>
        <v>0</v>
      </c>
      <c r="U69" s="28">
        <f t="shared" si="91"/>
        <v>4400</v>
      </c>
      <c r="V69" s="16">
        <f t="shared" si="91"/>
        <v>0</v>
      </c>
      <c r="W69" s="16">
        <f t="shared" si="91"/>
        <v>0</v>
      </c>
      <c r="X69" s="28">
        <f>SUM(X70:X72)</f>
        <v>4400</v>
      </c>
      <c r="Y69" s="16">
        <f t="shared" si="91"/>
        <v>0</v>
      </c>
      <c r="Z69" s="16">
        <f t="shared" si="91"/>
        <v>0</v>
      </c>
      <c r="AA69" s="28">
        <f t="shared" si="91"/>
        <v>4400</v>
      </c>
      <c r="AB69" s="16">
        <f t="shared" si="91"/>
        <v>0</v>
      </c>
      <c r="AC69" s="16">
        <f t="shared" si="91"/>
        <v>0</v>
      </c>
      <c r="AD69" s="28">
        <f t="shared" si="91"/>
        <v>4400</v>
      </c>
      <c r="AE69" s="16">
        <f t="shared" si="91"/>
        <v>0</v>
      </c>
      <c r="AF69" s="16">
        <f t="shared" si="91"/>
        <v>0</v>
      </c>
      <c r="AG69" s="28">
        <f>SUM(AG70:AG72)</f>
        <v>4400</v>
      </c>
      <c r="AH69" s="16">
        <f t="shared" si="91"/>
        <v>0</v>
      </c>
      <c r="AI69" s="16">
        <f t="shared" si="91"/>
        <v>0</v>
      </c>
      <c r="AJ69" s="28">
        <f t="shared" si="91"/>
        <v>4400</v>
      </c>
      <c r="AK69" s="28">
        <f t="shared" si="91"/>
        <v>4400</v>
      </c>
      <c r="AL69" s="16">
        <f t="shared" si="91"/>
        <v>0</v>
      </c>
      <c r="AM69" s="3">
        <f>SUM(AM70:AM72)</f>
        <v>51873.68</v>
      </c>
      <c r="AN69" s="28">
        <f>SUM(AN70:AN72)</f>
        <v>4400</v>
      </c>
      <c r="AO69" s="22">
        <f>SUM(AO70:AO72)</f>
        <v>0</v>
      </c>
      <c r="AQ69" s="25"/>
    </row>
    <row r="70" spans="1:43" ht="57" customHeight="1">
      <c r="A70" s="12" t="s">
        <v>69</v>
      </c>
      <c r="B70" s="2" t="s">
        <v>63</v>
      </c>
      <c r="C70" s="4">
        <v>4400</v>
      </c>
      <c r="D70" s="13">
        <v>0</v>
      </c>
      <c r="E70" s="13">
        <v>0</v>
      </c>
      <c r="F70" s="4">
        <v>4400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5">
        <f>C70+F70+I70+L70+O70+R70+U70+X70+AA70+AD70+AG70+AJ70</f>
        <v>8800</v>
      </c>
      <c r="AN70" s="13">
        <f t="shared" ref="AN70:AN72" si="92">D70+G70+J70+M70+P70+S70+V70+Y70+AB70+AE70+AH70+AK70</f>
        <v>0</v>
      </c>
      <c r="AO70" s="20">
        <f t="shared" ref="AO70:AO72" si="93">E70+H70+K70+N70+Q70+T70+W70+Z70+AC70+AF70+AI70+AL70</f>
        <v>0</v>
      </c>
      <c r="AQ70" s="25"/>
    </row>
    <row r="71" spans="1:43" ht="57" customHeight="1">
      <c r="A71" s="12" t="s">
        <v>94</v>
      </c>
      <c r="B71" s="2" t="s">
        <v>84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4">
        <v>2640</v>
      </c>
      <c r="S71" s="13">
        <v>0</v>
      </c>
      <c r="T71" s="13">
        <v>0</v>
      </c>
      <c r="U71" s="4">
        <v>4400</v>
      </c>
      <c r="V71" s="13">
        <v>0</v>
      </c>
      <c r="W71" s="13">
        <v>0</v>
      </c>
      <c r="X71" s="4">
        <v>4400</v>
      </c>
      <c r="Y71" s="13">
        <v>0</v>
      </c>
      <c r="Z71" s="13">
        <v>0</v>
      </c>
      <c r="AA71" s="4">
        <v>4400</v>
      </c>
      <c r="AB71" s="13">
        <v>0</v>
      </c>
      <c r="AC71" s="13">
        <v>0</v>
      </c>
      <c r="AD71" s="4">
        <v>4400</v>
      </c>
      <c r="AE71" s="13">
        <v>0</v>
      </c>
      <c r="AF71" s="13">
        <v>0</v>
      </c>
      <c r="AG71" s="4">
        <v>4400</v>
      </c>
      <c r="AH71" s="13">
        <v>0</v>
      </c>
      <c r="AI71" s="13">
        <v>0</v>
      </c>
      <c r="AJ71" s="4">
        <v>4400</v>
      </c>
      <c r="AK71" s="4">
        <v>4400</v>
      </c>
      <c r="AL71" s="13">
        <v>0</v>
      </c>
      <c r="AM71" s="15">
        <f>C71+F71+I71+L71+O71+R71+U71+X71+AA71+AD71+AG71+AJ71</f>
        <v>29040</v>
      </c>
      <c r="AN71" s="4">
        <f t="shared" si="92"/>
        <v>4400</v>
      </c>
      <c r="AO71" s="20">
        <f t="shared" si="93"/>
        <v>0</v>
      </c>
      <c r="AQ71" s="25"/>
    </row>
    <row r="72" spans="1:43" ht="57" customHeight="1">
      <c r="A72" s="12" t="s">
        <v>83</v>
      </c>
      <c r="B72" s="2" t="s">
        <v>84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4">
        <v>4400</v>
      </c>
      <c r="J72" s="13">
        <v>0</v>
      </c>
      <c r="K72" s="13">
        <v>0</v>
      </c>
      <c r="L72" s="4">
        <v>4400</v>
      </c>
      <c r="M72" s="13">
        <v>0</v>
      </c>
      <c r="N72" s="13">
        <v>0</v>
      </c>
      <c r="O72" s="4">
        <v>3473.68</v>
      </c>
      <c r="P72" s="13">
        <v>0</v>
      </c>
      <c r="Q72" s="13">
        <v>0</v>
      </c>
      <c r="R72" s="23">
        <v>1760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5">
        <f>C72+F72+I72+L72+O72+R72+U72+X72+AA72+AD72+AG72+AJ72</f>
        <v>14033.68</v>
      </c>
      <c r="AN72" s="13">
        <f t="shared" si="92"/>
        <v>0</v>
      </c>
      <c r="AO72" s="20">
        <f t="shared" si="93"/>
        <v>0</v>
      </c>
      <c r="AQ72" s="25"/>
    </row>
    <row r="73" spans="1:43" ht="34.5" customHeight="1">
      <c r="A73" s="44" t="s">
        <v>34</v>
      </c>
      <c r="B73" s="45"/>
      <c r="C73" s="3">
        <f>SUM(C74:C75)</f>
        <v>7600</v>
      </c>
      <c r="D73" s="16">
        <f t="shared" ref="D73:AN73" si="94">SUM(D74:D75)</f>
        <v>0</v>
      </c>
      <c r="E73" s="16">
        <f t="shared" si="94"/>
        <v>0</v>
      </c>
      <c r="F73" s="3">
        <f>SUM(F74:F75)</f>
        <v>7600</v>
      </c>
      <c r="G73" s="16">
        <f t="shared" si="94"/>
        <v>0</v>
      </c>
      <c r="H73" s="16">
        <f t="shared" si="94"/>
        <v>0</v>
      </c>
      <c r="I73" s="3">
        <f t="shared" si="94"/>
        <v>7600</v>
      </c>
      <c r="J73" s="16">
        <f t="shared" si="94"/>
        <v>0</v>
      </c>
      <c r="K73" s="16">
        <f t="shared" si="94"/>
        <v>0</v>
      </c>
      <c r="L73" s="3">
        <f>SUM(L74:L75)</f>
        <v>7600</v>
      </c>
      <c r="M73" s="16">
        <f t="shared" si="94"/>
        <v>0</v>
      </c>
      <c r="N73" s="16">
        <f t="shared" si="94"/>
        <v>0</v>
      </c>
      <c r="O73" s="3">
        <f t="shared" si="94"/>
        <v>7263.16</v>
      </c>
      <c r="P73" s="16">
        <f t="shared" si="94"/>
        <v>0</v>
      </c>
      <c r="Q73" s="16">
        <f t="shared" si="94"/>
        <v>0</v>
      </c>
      <c r="R73" s="3">
        <f t="shared" si="94"/>
        <v>7600</v>
      </c>
      <c r="S73" s="16">
        <f t="shared" si="94"/>
        <v>0</v>
      </c>
      <c r="T73" s="16">
        <f t="shared" si="94"/>
        <v>0</v>
      </c>
      <c r="U73" s="3">
        <f t="shared" si="94"/>
        <v>7600</v>
      </c>
      <c r="V73" s="16">
        <f t="shared" si="94"/>
        <v>0</v>
      </c>
      <c r="W73" s="16">
        <f t="shared" si="94"/>
        <v>0</v>
      </c>
      <c r="X73" s="3">
        <f>SUM(X74:X75)</f>
        <v>7600</v>
      </c>
      <c r="Y73" s="16">
        <f t="shared" si="94"/>
        <v>0</v>
      </c>
      <c r="Z73" s="16">
        <f t="shared" si="94"/>
        <v>0</v>
      </c>
      <c r="AA73" s="3">
        <f t="shared" si="94"/>
        <v>7600</v>
      </c>
      <c r="AB73" s="16">
        <f t="shared" si="94"/>
        <v>0</v>
      </c>
      <c r="AC73" s="16">
        <f t="shared" si="94"/>
        <v>0</v>
      </c>
      <c r="AD73" s="3">
        <f t="shared" si="94"/>
        <v>7600</v>
      </c>
      <c r="AE73" s="16">
        <f t="shared" si="94"/>
        <v>0</v>
      </c>
      <c r="AF73" s="16">
        <f t="shared" si="94"/>
        <v>0</v>
      </c>
      <c r="AG73" s="3">
        <f>SUM(AG74:AG75)</f>
        <v>7600</v>
      </c>
      <c r="AH73" s="16">
        <f t="shared" si="94"/>
        <v>0</v>
      </c>
      <c r="AI73" s="16">
        <f t="shared" si="94"/>
        <v>0</v>
      </c>
      <c r="AJ73" s="3">
        <f t="shared" si="94"/>
        <v>7600</v>
      </c>
      <c r="AK73" s="3">
        <f t="shared" si="94"/>
        <v>7600</v>
      </c>
      <c r="AL73" s="16">
        <f t="shared" si="94"/>
        <v>0</v>
      </c>
      <c r="AM73" s="3">
        <f>SUM(AM74:AM75)</f>
        <v>90863.16</v>
      </c>
      <c r="AN73" s="3">
        <f t="shared" si="94"/>
        <v>7600</v>
      </c>
      <c r="AO73" s="22">
        <f>SUM(AO74:AO75)</f>
        <v>0</v>
      </c>
      <c r="AQ73" s="25"/>
    </row>
    <row r="74" spans="1:43" s="7" customFormat="1" ht="54.75" customHeight="1">
      <c r="A74" s="11" t="s">
        <v>27</v>
      </c>
      <c r="B74" s="2" t="s">
        <v>63</v>
      </c>
      <c r="C74" s="4">
        <v>4400</v>
      </c>
      <c r="D74" s="21">
        <v>0</v>
      </c>
      <c r="E74" s="21">
        <v>0</v>
      </c>
      <c r="F74" s="4">
        <v>4400</v>
      </c>
      <c r="G74" s="13">
        <v>0</v>
      </c>
      <c r="H74" s="13">
        <v>0</v>
      </c>
      <c r="I74" s="4">
        <v>4400</v>
      </c>
      <c r="J74" s="13">
        <v>0</v>
      </c>
      <c r="K74" s="13">
        <v>0</v>
      </c>
      <c r="L74" s="4">
        <v>4400</v>
      </c>
      <c r="M74" s="13">
        <v>0</v>
      </c>
      <c r="N74" s="13">
        <v>0</v>
      </c>
      <c r="O74" s="26">
        <v>4400</v>
      </c>
      <c r="P74" s="13">
        <v>0</v>
      </c>
      <c r="Q74" s="13">
        <v>0</v>
      </c>
      <c r="R74" s="26">
        <v>4400</v>
      </c>
      <c r="S74" s="13">
        <v>0</v>
      </c>
      <c r="T74" s="13">
        <v>0</v>
      </c>
      <c r="U74" s="26">
        <v>4400</v>
      </c>
      <c r="V74" s="13">
        <v>0</v>
      </c>
      <c r="W74" s="13">
        <v>0</v>
      </c>
      <c r="X74" s="26">
        <v>4400</v>
      </c>
      <c r="Y74" s="13">
        <v>0</v>
      </c>
      <c r="Z74" s="13">
        <v>0</v>
      </c>
      <c r="AA74" s="26">
        <v>4400</v>
      </c>
      <c r="AB74" s="13">
        <v>0</v>
      </c>
      <c r="AC74" s="13">
        <v>0</v>
      </c>
      <c r="AD74" s="26">
        <v>4400</v>
      </c>
      <c r="AE74" s="13">
        <v>0</v>
      </c>
      <c r="AF74" s="13">
        <v>0</v>
      </c>
      <c r="AG74" s="26">
        <v>4400</v>
      </c>
      <c r="AH74" s="13">
        <v>0</v>
      </c>
      <c r="AI74" s="13">
        <v>0</v>
      </c>
      <c r="AJ74" s="26">
        <v>4400</v>
      </c>
      <c r="AK74" s="26">
        <v>4400</v>
      </c>
      <c r="AL74" s="13">
        <v>0</v>
      </c>
      <c r="AM74" s="15">
        <f>C74+F74+I74+L74+O74+R74+U74+X74+AA74+AD74+AG74+AJ74</f>
        <v>52800</v>
      </c>
      <c r="AN74" s="26">
        <f t="shared" ref="AN74" si="95">D74+G74+J74+M74+P74+S74+V74+Y74+AB74+AE74+AH74+AK74</f>
        <v>4400</v>
      </c>
      <c r="AO74" s="20">
        <f t="shared" ref="AO74" si="96">E74+H74+K74+N74+Q74+T74+W74+Z74+AC74+AF74+AI74+AL74</f>
        <v>0</v>
      </c>
      <c r="AQ74" s="25"/>
    </row>
    <row r="75" spans="1:43" s="7" customFormat="1" ht="54.75" customHeight="1">
      <c r="A75" s="11" t="s">
        <v>71</v>
      </c>
      <c r="B75" s="1" t="s">
        <v>64</v>
      </c>
      <c r="C75" s="4">
        <v>3200</v>
      </c>
      <c r="D75" s="21">
        <v>0</v>
      </c>
      <c r="E75" s="21">
        <v>0</v>
      </c>
      <c r="F75" s="4">
        <v>3200</v>
      </c>
      <c r="G75" s="13">
        <v>0</v>
      </c>
      <c r="H75" s="13">
        <v>0</v>
      </c>
      <c r="I75" s="4">
        <v>3200</v>
      </c>
      <c r="J75" s="13">
        <v>0</v>
      </c>
      <c r="K75" s="13">
        <v>0</v>
      </c>
      <c r="L75" s="4">
        <v>3200</v>
      </c>
      <c r="M75" s="13">
        <v>0</v>
      </c>
      <c r="N75" s="13">
        <v>0</v>
      </c>
      <c r="O75" s="26">
        <v>2863.16</v>
      </c>
      <c r="P75" s="13">
        <v>0</v>
      </c>
      <c r="Q75" s="13">
        <v>0</v>
      </c>
      <c r="R75" s="26">
        <v>3200</v>
      </c>
      <c r="S75" s="13">
        <v>0</v>
      </c>
      <c r="T75" s="13">
        <v>0</v>
      </c>
      <c r="U75" s="26">
        <v>3200</v>
      </c>
      <c r="V75" s="13">
        <v>0</v>
      </c>
      <c r="W75" s="13">
        <v>0</v>
      </c>
      <c r="X75" s="26">
        <v>3200</v>
      </c>
      <c r="Y75" s="13">
        <v>0</v>
      </c>
      <c r="Z75" s="13">
        <v>0</v>
      </c>
      <c r="AA75" s="26">
        <v>3200</v>
      </c>
      <c r="AB75" s="13">
        <v>0</v>
      </c>
      <c r="AC75" s="13">
        <v>0</v>
      </c>
      <c r="AD75" s="26">
        <v>3200</v>
      </c>
      <c r="AE75" s="13">
        <v>0</v>
      </c>
      <c r="AF75" s="13">
        <v>0</v>
      </c>
      <c r="AG75" s="26">
        <v>3200</v>
      </c>
      <c r="AH75" s="13">
        <v>0</v>
      </c>
      <c r="AI75" s="13">
        <v>0</v>
      </c>
      <c r="AJ75" s="26">
        <v>3200</v>
      </c>
      <c r="AK75" s="26">
        <v>3200</v>
      </c>
      <c r="AL75" s="13">
        <v>0</v>
      </c>
      <c r="AM75" s="15">
        <f>C75+F75+I75+L75+O75+R75+U75+X75+AA75+AD75+AG75+AJ75</f>
        <v>38063.160000000003</v>
      </c>
      <c r="AN75" s="26">
        <f t="shared" ref="AN75" si="97">D75+G75+J75+M75+P75+S75+V75+Y75+AB75+AE75+AH75+AK75</f>
        <v>3200</v>
      </c>
      <c r="AO75" s="20">
        <f t="shared" ref="AO75" si="98">E75+H75+K75+N75+Q75+T75+W75+Z75+AC75+AF75+AI75+AL75</f>
        <v>0</v>
      </c>
      <c r="AQ75" s="25"/>
    </row>
    <row r="76" spans="1:43" ht="15" customHeight="1" thickBot="1">
      <c r="A76" s="42" t="s">
        <v>14</v>
      </c>
      <c r="B76" s="43"/>
      <c r="C76" s="14">
        <f t="shared" ref="C76:AO76" si="99">C6+C15+C26+C29+C32+C40+C42+C45+C49+C58+C10+C73+C69+C63</f>
        <v>116480</v>
      </c>
      <c r="D76" s="19">
        <f t="shared" si="99"/>
        <v>0</v>
      </c>
      <c r="E76" s="19">
        <f t="shared" si="99"/>
        <v>0</v>
      </c>
      <c r="F76" s="14">
        <f t="shared" si="99"/>
        <v>121080</v>
      </c>
      <c r="G76" s="19">
        <f t="shared" si="99"/>
        <v>0</v>
      </c>
      <c r="H76" s="19">
        <f t="shared" si="99"/>
        <v>0</v>
      </c>
      <c r="I76" s="14">
        <f t="shared" si="99"/>
        <v>114795</v>
      </c>
      <c r="J76" s="19">
        <f t="shared" si="99"/>
        <v>0</v>
      </c>
      <c r="K76" s="19">
        <f t="shared" si="99"/>
        <v>0</v>
      </c>
      <c r="L76" s="14">
        <f t="shared" si="99"/>
        <v>113094.73999999999</v>
      </c>
      <c r="M76" s="19">
        <f t="shared" si="99"/>
        <v>0</v>
      </c>
      <c r="N76" s="19">
        <f t="shared" si="99"/>
        <v>0</v>
      </c>
      <c r="O76" s="14">
        <f t="shared" si="99"/>
        <v>119036.84</v>
      </c>
      <c r="P76" s="19">
        <f t="shared" si="99"/>
        <v>0</v>
      </c>
      <c r="Q76" s="19">
        <f t="shared" si="99"/>
        <v>0</v>
      </c>
      <c r="R76" s="14">
        <f t="shared" si="99"/>
        <v>115032.34</v>
      </c>
      <c r="S76" s="19">
        <f t="shared" si="99"/>
        <v>0</v>
      </c>
      <c r="T76" s="19">
        <f t="shared" si="99"/>
        <v>0</v>
      </c>
      <c r="U76" s="14">
        <f t="shared" si="99"/>
        <v>112366.09000000001</v>
      </c>
      <c r="V76" s="19">
        <f t="shared" si="99"/>
        <v>0</v>
      </c>
      <c r="W76" s="19">
        <f t="shared" si="99"/>
        <v>0</v>
      </c>
      <c r="X76" s="14">
        <f t="shared" si="99"/>
        <v>116997.73000000001</v>
      </c>
      <c r="Y76" s="19">
        <f t="shared" si="99"/>
        <v>0</v>
      </c>
      <c r="Z76" s="19">
        <f t="shared" si="99"/>
        <v>0</v>
      </c>
      <c r="AA76" s="14">
        <f t="shared" si="99"/>
        <v>109328.58</v>
      </c>
      <c r="AB76" s="19">
        <f t="shared" si="99"/>
        <v>0</v>
      </c>
      <c r="AC76" s="19">
        <f t="shared" si="99"/>
        <v>0</v>
      </c>
      <c r="AD76" s="14">
        <f t="shared" si="99"/>
        <v>115718.04000000001</v>
      </c>
      <c r="AE76" s="19">
        <f t="shared" si="99"/>
        <v>0</v>
      </c>
      <c r="AF76" s="19">
        <f t="shared" si="99"/>
        <v>0</v>
      </c>
      <c r="AG76" s="14">
        <f>AG6+AG15+AG26+AG29+AG32+AG40+AG42+AG45+AG49+AG58+AG10+AG73+AG69+AG63</f>
        <v>118300.01</v>
      </c>
      <c r="AH76" s="19">
        <f t="shared" si="99"/>
        <v>0</v>
      </c>
      <c r="AI76" s="19">
        <f t="shared" si="99"/>
        <v>0</v>
      </c>
      <c r="AJ76" s="14">
        <f t="shared" si="99"/>
        <v>116536.37</v>
      </c>
      <c r="AK76" s="14">
        <f t="shared" si="99"/>
        <v>114200</v>
      </c>
      <c r="AL76" s="19">
        <f t="shared" si="99"/>
        <v>0</v>
      </c>
      <c r="AM76" s="14">
        <f t="shared" si="99"/>
        <v>1388765.7399999998</v>
      </c>
      <c r="AN76" s="14">
        <f t="shared" si="99"/>
        <v>114200</v>
      </c>
      <c r="AO76" s="19">
        <f t="shared" si="99"/>
        <v>0</v>
      </c>
    </row>
  </sheetData>
  <mergeCells count="45">
    <mergeCell ref="A15:B15"/>
    <mergeCell ref="AA3:AC3"/>
    <mergeCell ref="AD3:AF3"/>
    <mergeCell ref="A20:B20"/>
    <mergeCell ref="A73:B73"/>
    <mergeCell ref="A26:B26"/>
    <mergeCell ref="A69:B69"/>
    <mergeCell ref="A63:B63"/>
    <mergeCell ref="A66:B66"/>
    <mergeCell ref="A55:B55"/>
    <mergeCell ref="A61:B61"/>
    <mergeCell ref="A18:B18"/>
    <mergeCell ref="A53:B53"/>
    <mergeCell ref="A76:B76"/>
    <mergeCell ref="A58:B58"/>
    <mergeCell ref="A38:B38"/>
    <mergeCell ref="A1:AO1"/>
    <mergeCell ref="A2:AO2"/>
    <mergeCell ref="A45:B45"/>
    <mergeCell ref="A49:B49"/>
    <mergeCell ref="A29:B29"/>
    <mergeCell ref="A32:B32"/>
    <mergeCell ref="A36:B36"/>
    <mergeCell ref="A40:B40"/>
    <mergeCell ref="A42:B42"/>
    <mergeCell ref="A22:B22"/>
    <mergeCell ref="A10:B10"/>
    <mergeCell ref="A13:B13"/>
    <mergeCell ref="A24:B24"/>
    <mergeCell ref="AJ3:AL3"/>
    <mergeCell ref="AG3:AI3"/>
    <mergeCell ref="A6:B6"/>
    <mergeCell ref="A8:B8"/>
    <mergeCell ref="AM3:AO3"/>
    <mergeCell ref="A5:AO5"/>
    <mergeCell ref="A3:A4"/>
    <mergeCell ref="B3:B4"/>
    <mergeCell ref="C3:E3"/>
    <mergeCell ref="F3:H3"/>
    <mergeCell ref="I3:K3"/>
    <mergeCell ref="L3:N3"/>
    <mergeCell ref="O3:Q3"/>
    <mergeCell ref="R3:T3"/>
    <mergeCell ref="U3:W3"/>
    <mergeCell ref="X3:Z3"/>
  </mergeCells>
  <pageMargins left="0.24" right="0.3" top="0.44" bottom="0.75" header="0.21" footer="0.3"/>
  <pageSetup paperSize="8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 12 თვე</vt:lpstr>
      <vt:lpstr>'2019 12 თვე'!Print_Area</vt:lpstr>
      <vt:lpstr>'2019 12 თვე'!Print_Titles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2020-01-09T12:17:56Z</dcterms:modified>
</cp:coreProperties>
</file>